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firstSheet="1" activeTab="1"/>
  </bookViews>
  <sheets>
    <sheet name="Template" sheetId="1" state="hidden" r:id="rId1"/>
    <sheet name="General Fund Budget Projected" sheetId="2" r:id="rId2"/>
    <sheet name="Fire" sheetId="3" r:id="rId3"/>
    <sheet name="Street Lights" sheetId="4" r:id="rId4"/>
    <sheet name="Sewer" sheetId="5" r:id="rId5"/>
    <sheet name="Water" sheetId="6" r:id="rId6"/>
  </sheets>
  <definedNames>
    <definedName name="_xlnm.Print_Area" localSheetId="1">'General Fund Budget Projected'!$A$1:$L$57</definedName>
  </definedNames>
  <calcPr fullCalcOnLoad="1"/>
</workbook>
</file>

<file path=xl/sharedStrings.xml><?xml version="1.0" encoding="utf-8"?>
<sst xmlns="http://schemas.openxmlformats.org/spreadsheetml/2006/main" count="758" uniqueCount="88">
  <si>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</si>
  <si>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</si>
  <si>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</si>
  <si>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</si>
  <si>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</si>
  <si>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</si>
  <si>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</si>
  <si>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</si>
  <si>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</si>
  <si>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</si>
  <si>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</si>
  <si>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</si>
  <si>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</si>
  <si>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</si>
  <si>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</si>
  <si>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</si>
  <si>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</si>
  <si>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</si>
  <si>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</si>
  <si>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</si>
  <si>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</si>
  <si>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</si>
  <si>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</si>
  <si>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</si>
  <si>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</si>
  <si>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</si>
  <si>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</si>
  <si>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</si>
  <si>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</si>
  <si>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</si>
  <si>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</si>
  <si>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</si>
  <si>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</si>
  <si>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</si>
  <si>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</si>
  <si>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</si>
  <si>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</si>
  <si>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</si>
  <si>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</si>
  <si>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Community &amp; Economic Development</t>
  </si>
  <si>
    <t>Commentary:</t>
  </si>
  <si>
    <t>Spring Arbor Township</t>
  </si>
  <si>
    <t>38-1-150</t>
  </si>
  <si>
    <t>Cable TV Royalties</t>
  </si>
  <si>
    <t>Police Reserve Account</t>
  </si>
  <si>
    <t>Property Rental</t>
  </si>
  <si>
    <t>based on this year</t>
  </si>
  <si>
    <t>Legislative</t>
  </si>
  <si>
    <t>Supervisor</t>
  </si>
  <si>
    <t>Elections</t>
  </si>
  <si>
    <t>Assessor</t>
  </si>
  <si>
    <t>Clerk</t>
  </si>
  <si>
    <t>General Office</t>
  </si>
  <si>
    <t>Board of Review</t>
  </si>
  <si>
    <t>Treasurer</t>
  </si>
  <si>
    <t>Town Hall</t>
  </si>
  <si>
    <t>Post Office</t>
  </si>
  <si>
    <t>Garage/Library</t>
  </si>
  <si>
    <t>Cemetery</t>
  </si>
  <si>
    <t>Planning Commission</t>
  </si>
  <si>
    <t>Zoning Board of Appeals</t>
  </si>
  <si>
    <t>Senior Center</t>
  </si>
  <si>
    <t>Police</t>
  </si>
  <si>
    <t>Township Property</t>
  </si>
  <si>
    <t>equipment of about $15000</t>
  </si>
  <si>
    <t>parking lot, sewer repair,</t>
  </si>
  <si>
    <t>preparation for equipment for FD</t>
  </si>
  <si>
    <t>General Fund</t>
  </si>
  <si>
    <t>Fire Fund</t>
  </si>
  <si>
    <t>Projected Budget Report General</t>
  </si>
  <si>
    <t>Projected Budget Report Fire</t>
  </si>
  <si>
    <t>Projected Budget Report St. Lghts</t>
  </si>
  <si>
    <t>Projected Budget Report Sewer</t>
  </si>
  <si>
    <t>Projected Budget Report Water</t>
  </si>
  <si>
    <t>to begin setting aside for equipment</t>
  </si>
  <si>
    <t>general increase</t>
  </si>
  <si>
    <t>General Fire Expenditures</t>
  </si>
  <si>
    <t>Street Lights</t>
  </si>
  <si>
    <t>Utilities</t>
  </si>
  <si>
    <t>General Expenses</t>
  </si>
  <si>
    <t>Wastewater Treatment Charges</t>
  </si>
  <si>
    <t>Maintenance DPW</t>
  </si>
  <si>
    <t>Water Fund</t>
  </si>
  <si>
    <t>Usage Fees</t>
  </si>
  <si>
    <t>Water Usage</t>
  </si>
  <si>
    <t>based on actual</t>
  </si>
  <si>
    <t>insurance/payroll</t>
  </si>
  <si>
    <t>payroll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</si>
</sst>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0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1" fillId="33" borderId="0" xfId="0" applyFont="1" applyFill="1" applyAlignment="1">
      <alignment/>
    </xf>
    <xf numFmtId="164" fontId="4" fillId="33" borderId="0" xfId="44" applyNumberFormat="1" applyFont="1" applyFill="1" applyAlignment="1" applyProtection="1">
      <alignment/>
      <protection locked="0"/>
    </xf>
    <xf numFmtId="0" fontId="52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0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wrapText="1"/>
    </xf>
    <xf numFmtId="0" fontId="53" fillId="33" borderId="0" xfId="0" applyFont="1" applyFill="1" applyAlignment="1">
      <alignment wrapText="1"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1" fillId="33" borderId="11" xfId="0" applyNumberFormat="1" applyFont="1" applyFill="1" applyBorder="1" applyAlignment="1">
      <alignment/>
    </xf>
    <xf numFmtId="0" fontId="52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2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0" fontId="2" fillId="33" borderId="0" xfId="60" applyFont="1" applyFill="1">
      <alignment/>
      <protection/>
    </xf>
    <xf numFmtId="164" fontId="3" fillId="33" borderId="0" xfId="45" applyNumberFormat="1" applyFont="1" applyFill="1" applyBorder="1" applyAlignment="1">
      <alignment horizontal="center" wrapText="1"/>
    </xf>
    <xf numFmtId="164" fontId="3" fillId="33" borderId="10" xfId="45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164" fontId="4" fillId="34" borderId="0" xfId="45" applyNumberFormat="1" applyFont="1" applyFill="1" applyAlignment="1" applyProtection="1">
      <alignment/>
      <protection locked="0"/>
    </xf>
    <xf numFmtId="164" fontId="4" fillId="33" borderId="0" xfId="45" applyNumberFormat="1" applyFont="1" applyFill="1" applyAlignment="1" applyProtection="1">
      <alignment/>
      <protection locked="0"/>
    </xf>
    <xf numFmtId="164" fontId="3" fillId="33" borderId="12" xfId="45" applyNumberFormat="1" applyFont="1" applyFill="1" applyBorder="1" applyAlignment="1">
      <alignment/>
    </xf>
    <xf numFmtId="164" fontId="3" fillId="33" borderId="0" xfId="45" applyNumberFormat="1" applyFont="1" applyFill="1" applyAlignment="1">
      <alignment/>
    </xf>
    <xf numFmtId="164" fontId="2" fillId="33" borderId="0" xfId="45" applyNumberFormat="1" applyFont="1" applyFill="1" applyAlignment="1">
      <alignment/>
    </xf>
    <xf numFmtId="164" fontId="3" fillId="33" borderId="13" xfId="45" applyNumberFormat="1" applyFont="1" applyFill="1" applyBorder="1" applyAlignment="1">
      <alignment/>
    </xf>
    <xf numFmtId="164" fontId="3" fillId="33" borderId="11" xfId="45" applyNumberFormat="1" applyFont="1" applyFill="1" applyBorder="1" applyAlignment="1">
      <alignment/>
    </xf>
    <xf numFmtId="164" fontId="3" fillId="33" borderId="0" xfId="45" applyNumberFormat="1" applyFont="1" applyFill="1" applyBorder="1" applyAlignment="1">
      <alignment/>
    </xf>
    <xf numFmtId="164" fontId="3" fillId="34" borderId="0" xfId="45" applyNumberFormat="1" applyFont="1" applyFill="1" applyAlignment="1" applyProtection="1">
      <alignment/>
      <protection locked="0"/>
    </xf>
    <xf numFmtId="164" fontId="3" fillId="33" borderId="0" xfId="45" applyNumberFormat="1" applyFont="1" applyFill="1" applyAlignment="1" applyProtection="1">
      <alignment/>
      <protection locked="0"/>
    </xf>
    <xf numFmtId="0" fontId="57" fillId="33" borderId="0" xfId="0" applyFont="1" applyFill="1" applyAlignment="1">
      <alignment horizontal="center"/>
    </xf>
    <xf numFmtId="0" fontId="53" fillId="34" borderId="0" xfId="0" applyFont="1" applyFill="1" applyAlignment="1">
      <alignment horizontal="left" wrapText="1"/>
    </xf>
    <xf numFmtId="14" fontId="53" fillId="34" borderId="0" xfId="0" applyNumberFormat="1" applyFont="1" applyFill="1" applyAlignment="1">
      <alignment horizontal="left" wrapText="1"/>
    </xf>
    <xf numFmtId="0" fontId="53" fillId="33" borderId="14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52"/>
      <c r="D3" s="52"/>
      <c r="E3" s="52"/>
    </row>
    <row r="4" spans="1:5" ht="14.25">
      <c r="A4" s="16" t="s">
        <v>31</v>
      </c>
      <c r="C4" s="52"/>
      <c r="D4" s="52"/>
      <c r="E4" s="52"/>
    </row>
    <row r="5" spans="1:8" ht="15" customHeight="1">
      <c r="A5" s="1" t="s">
        <v>32</v>
      </c>
      <c r="B5" s="37"/>
      <c r="C5" s="53"/>
      <c r="D5" s="53"/>
      <c r="E5" s="53"/>
      <c r="H5" s="37"/>
    </row>
    <row r="6" spans="1:8" ht="15" customHeight="1">
      <c r="A6" s="1" t="s">
        <v>33</v>
      </c>
      <c r="B6" s="37"/>
      <c r="C6" s="52"/>
      <c r="D6" s="52"/>
      <c r="E6" s="52"/>
      <c r="H6" s="37"/>
    </row>
    <row r="7" spans="1:12" ht="15" customHeight="1">
      <c r="A7" s="37"/>
      <c r="B7" s="37"/>
      <c r="D7" s="38"/>
      <c r="E7" s="38"/>
      <c r="F7" s="38"/>
      <c r="G7" s="38"/>
      <c r="H7" s="37"/>
      <c r="J7" s="38"/>
      <c r="L7" s="38"/>
    </row>
    <row r="8" spans="1:12" ht="58.5" customHeight="1" thickBot="1">
      <c r="A8" s="3" t="s">
        <v>0</v>
      </c>
      <c r="B8" s="4"/>
      <c r="C8" s="39" t="s">
        <v>35</v>
      </c>
      <c r="D8" s="38"/>
      <c r="E8" s="39" t="s">
        <v>36</v>
      </c>
      <c r="F8" s="38"/>
      <c r="G8" s="38"/>
      <c r="H8" s="37"/>
      <c r="I8" s="39" t="s">
        <v>37</v>
      </c>
      <c r="J8" s="38"/>
      <c r="K8" s="25" t="s">
        <v>30</v>
      </c>
      <c r="L8" s="38"/>
    </row>
    <row r="9" spans="1:12" ht="14.25">
      <c r="A9" s="37"/>
      <c r="B9" s="37"/>
      <c r="C9" s="37"/>
      <c r="D9" s="37"/>
      <c r="E9" s="37"/>
      <c r="F9" s="37"/>
      <c r="G9" s="37"/>
      <c r="H9" s="40"/>
      <c r="I9" s="37"/>
      <c r="J9" s="37"/>
      <c r="L9" s="37"/>
    </row>
    <row r="10" spans="1:12" s="18" customFormat="1" ht="12">
      <c r="A10" s="7" t="s">
        <v>1</v>
      </c>
      <c r="B10" s="8" t="s">
        <v>4</v>
      </c>
      <c r="C10" s="41"/>
      <c r="D10" s="42"/>
      <c r="E10" s="41"/>
      <c r="F10" s="42" t="s">
        <v>29</v>
      </c>
      <c r="G10" s="42"/>
      <c r="H10" s="8" t="s">
        <v>4</v>
      </c>
      <c r="I10" s="42">
        <f>C10*(1+(E10/100))</f>
        <v>0</v>
      </c>
      <c r="J10" s="42"/>
      <c r="K10" s="32"/>
      <c r="L10" s="42"/>
    </row>
    <row r="11" spans="1:12" s="18" customFormat="1" ht="12">
      <c r="A11" s="8" t="s">
        <v>2</v>
      </c>
      <c r="B11" s="8" t="s">
        <v>4</v>
      </c>
      <c r="C11" s="41"/>
      <c r="D11" s="42"/>
      <c r="E11" s="41"/>
      <c r="F11" s="42" t="s">
        <v>29</v>
      </c>
      <c r="G11" s="42"/>
      <c r="H11" s="8" t="s">
        <v>4</v>
      </c>
      <c r="I11" s="42">
        <f aca="true" t="shared" si="0" ref="I11:I19">C11*(1+(E11/100))</f>
        <v>0</v>
      </c>
      <c r="J11" s="42"/>
      <c r="K11" s="32"/>
      <c r="L11" s="42"/>
    </row>
    <row r="12" spans="1:12" s="18" customFormat="1" ht="12">
      <c r="A12" s="7" t="s">
        <v>3</v>
      </c>
      <c r="B12" s="8" t="s">
        <v>4</v>
      </c>
      <c r="C12" s="41"/>
      <c r="D12" s="42"/>
      <c r="E12" s="41"/>
      <c r="F12" s="42" t="s">
        <v>29</v>
      </c>
      <c r="G12" s="42"/>
      <c r="H12" s="8" t="s">
        <v>4</v>
      </c>
      <c r="I12" s="42">
        <f t="shared" si="0"/>
        <v>0</v>
      </c>
      <c r="J12" s="42"/>
      <c r="K12" s="32"/>
      <c r="L12" s="42"/>
    </row>
    <row r="13" spans="1:12" s="18" customFormat="1" ht="12">
      <c r="A13" s="7" t="s">
        <v>5</v>
      </c>
      <c r="B13" s="8" t="s">
        <v>4</v>
      </c>
      <c r="C13" s="41"/>
      <c r="D13" s="42"/>
      <c r="E13" s="41"/>
      <c r="F13" s="42" t="s">
        <v>29</v>
      </c>
      <c r="G13" s="42"/>
      <c r="H13" s="8" t="s">
        <v>4</v>
      </c>
      <c r="I13" s="42">
        <f t="shared" si="0"/>
        <v>0</v>
      </c>
      <c r="J13" s="42"/>
      <c r="K13" s="32"/>
      <c r="L13" s="42"/>
    </row>
    <row r="14" spans="1:12" s="18" customFormat="1" ht="12">
      <c r="A14" s="7" t="s">
        <v>6</v>
      </c>
      <c r="B14" s="8" t="s">
        <v>4</v>
      </c>
      <c r="C14" s="41"/>
      <c r="D14" s="42"/>
      <c r="E14" s="41"/>
      <c r="F14" s="42" t="s">
        <v>29</v>
      </c>
      <c r="G14" s="42"/>
      <c r="H14" s="8" t="s">
        <v>4</v>
      </c>
      <c r="I14" s="42">
        <f t="shared" si="0"/>
        <v>0</v>
      </c>
      <c r="J14" s="42"/>
      <c r="K14" s="32"/>
      <c r="L14" s="42"/>
    </row>
    <row r="15" spans="1:12" s="18" customFormat="1" ht="12">
      <c r="A15" s="7" t="s">
        <v>7</v>
      </c>
      <c r="B15" s="8" t="s">
        <v>4</v>
      </c>
      <c r="C15" s="41"/>
      <c r="D15" s="42"/>
      <c r="E15" s="41"/>
      <c r="F15" s="42" t="s">
        <v>29</v>
      </c>
      <c r="G15" s="42"/>
      <c r="H15" s="8" t="s">
        <v>4</v>
      </c>
      <c r="I15" s="42">
        <f t="shared" si="0"/>
        <v>0</v>
      </c>
      <c r="J15" s="42"/>
      <c r="K15" s="32"/>
      <c r="L15" s="42"/>
    </row>
    <row r="16" spans="1:12" s="18" customFormat="1" ht="12">
      <c r="A16" s="7" t="s">
        <v>8</v>
      </c>
      <c r="B16" s="8" t="s">
        <v>4</v>
      </c>
      <c r="C16" s="41"/>
      <c r="D16" s="42"/>
      <c r="E16" s="41"/>
      <c r="F16" s="42" t="s">
        <v>29</v>
      </c>
      <c r="G16" s="42"/>
      <c r="H16" s="8" t="s">
        <v>4</v>
      </c>
      <c r="I16" s="42">
        <f t="shared" si="0"/>
        <v>0</v>
      </c>
      <c r="J16" s="42"/>
      <c r="K16" s="32"/>
      <c r="L16" s="42"/>
    </row>
    <row r="17" spans="1:12" s="18" customFormat="1" ht="12">
      <c r="A17" s="7" t="s">
        <v>9</v>
      </c>
      <c r="B17" s="8" t="s">
        <v>4</v>
      </c>
      <c r="C17" s="41"/>
      <c r="D17" s="42"/>
      <c r="E17" s="41"/>
      <c r="F17" s="42" t="s">
        <v>29</v>
      </c>
      <c r="G17" s="42"/>
      <c r="H17" s="8" t="s">
        <v>4</v>
      </c>
      <c r="I17" s="42">
        <f t="shared" si="0"/>
        <v>0</v>
      </c>
      <c r="J17" s="42"/>
      <c r="K17" s="32"/>
      <c r="L17" s="42"/>
    </row>
    <row r="18" spans="1:12" s="18" customFormat="1" ht="12">
      <c r="A18" s="7" t="s">
        <v>10</v>
      </c>
      <c r="B18" s="8" t="s">
        <v>4</v>
      </c>
      <c r="C18" s="41"/>
      <c r="D18" s="42"/>
      <c r="E18" s="41"/>
      <c r="F18" s="42" t="s">
        <v>29</v>
      </c>
      <c r="G18" s="42"/>
      <c r="H18" s="8" t="s">
        <v>4</v>
      </c>
      <c r="I18" s="42">
        <f t="shared" si="0"/>
        <v>0</v>
      </c>
      <c r="J18" s="42"/>
      <c r="K18" s="32"/>
      <c r="L18" s="42"/>
    </row>
    <row r="19" spans="1:12" s="18" customFormat="1" ht="12">
      <c r="A19" s="7" t="s">
        <v>11</v>
      </c>
      <c r="B19" s="8" t="s">
        <v>4</v>
      </c>
      <c r="C19" s="41"/>
      <c r="D19" s="42"/>
      <c r="E19" s="41"/>
      <c r="F19" s="42" t="s">
        <v>29</v>
      </c>
      <c r="G19" s="42"/>
      <c r="H19" s="8" t="s">
        <v>4</v>
      </c>
      <c r="I19" s="42">
        <f t="shared" si="0"/>
        <v>0</v>
      </c>
      <c r="J19" s="42"/>
      <c r="K19" s="32"/>
      <c r="L19" s="42"/>
    </row>
    <row r="20" spans="1:12" s="20" customFormat="1" ht="12.75">
      <c r="A20" s="19" t="s">
        <v>12</v>
      </c>
      <c r="B20" s="1" t="s">
        <v>4</v>
      </c>
      <c r="C20" s="43">
        <f>SUM(C10:C19)</f>
        <v>0</v>
      </c>
      <c r="D20" s="44"/>
      <c r="E20" s="44"/>
      <c r="F20" s="44"/>
      <c r="G20" s="44"/>
      <c r="H20" s="1" t="s">
        <v>4</v>
      </c>
      <c r="I20" s="43">
        <f>SUM(I10:I19)</f>
        <v>0</v>
      </c>
      <c r="J20" s="44"/>
      <c r="K20" s="32"/>
      <c r="L20" s="44"/>
    </row>
    <row r="21" spans="1:12" ht="14.25">
      <c r="A21" s="8"/>
      <c r="B21" s="8"/>
      <c r="C21" s="45"/>
      <c r="D21" s="45"/>
      <c r="E21" s="45"/>
      <c r="F21" s="45"/>
      <c r="G21" s="45"/>
      <c r="H21" s="9"/>
      <c r="I21" s="45"/>
      <c r="J21" s="45"/>
      <c r="L21" s="45"/>
    </row>
    <row r="22" spans="1:12" ht="15" thickBot="1">
      <c r="A22" s="10" t="s">
        <v>13</v>
      </c>
      <c r="B22" s="8"/>
      <c r="C22" s="45"/>
      <c r="D22" s="45"/>
      <c r="E22" s="45"/>
      <c r="F22" s="45"/>
      <c r="G22" s="45"/>
      <c r="H22" s="9"/>
      <c r="I22" s="45"/>
      <c r="J22" s="45"/>
      <c r="L22" s="45"/>
    </row>
    <row r="23" spans="1:12" ht="14.25">
      <c r="A23" s="8"/>
      <c r="B23" s="8"/>
      <c r="C23" s="45"/>
      <c r="D23" s="45"/>
      <c r="E23" s="45"/>
      <c r="F23" s="45"/>
      <c r="G23" s="45"/>
      <c r="H23" s="9"/>
      <c r="I23" s="45"/>
      <c r="J23" s="45"/>
      <c r="L23" s="45"/>
    </row>
    <row r="24" spans="1:12" s="18" customFormat="1" ht="12">
      <c r="A24" s="7" t="s">
        <v>14</v>
      </c>
      <c r="B24" s="8" t="s">
        <v>4</v>
      </c>
      <c r="C24" s="41"/>
      <c r="D24" s="42"/>
      <c r="E24" s="41"/>
      <c r="F24" s="42" t="s">
        <v>29</v>
      </c>
      <c r="G24" s="42"/>
      <c r="H24" s="8" t="s">
        <v>4</v>
      </c>
      <c r="I24" s="42">
        <f>C24*(1+(E24/100))</f>
        <v>0</v>
      </c>
      <c r="J24" s="42"/>
      <c r="K24" s="32"/>
      <c r="L24" s="42"/>
    </row>
    <row r="25" spans="1:12" s="18" customFormat="1" ht="12">
      <c r="A25" s="7" t="s">
        <v>15</v>
      </c>
      <c r="B25" s="8" t="s">
        <v>4</v>
      </c>
      <c r="C25" s="41"/>
      <c r="D25" s="42"/>
      <c r="E25" s="41"/>
      <c r="F25" s="42" t="s">
        <v>29</v>
      </c>
      <c r="G25" s="42"/>
      <c r="H25" s="8" t="s">
        <v>4</v>
      </c>
      <c r="I25" s="42">
        <f aca="true" t="shared" si="1" ref="I25:I35">C25*(1+(E25/100))</f>
        <v>0</v>
      </c>
      <c r="J25" s="42"/>
      <c r="K25" s="32"/>
      <c r="L25" s="42"/>
    </row>
    <row r="26" spans="1:12" s="18" customFormat="1" ht="12">
      <c r="A26" s="7" t="s">
        <v>16</v>
      </c>
      <c r="B26" s="8" t="s">
        <v>4</v>
      </c>
      <c r="C26" s="41"/>
      <c r="D26" s="42"/>
      <c r="E26" s="41"/>
      <c r="F26" s="42" t="s">
        <v>29</v>
      </c>
      <c r="G26" s="42"/>
      <c r="H26" s="8" t="s">
        <v>4</v>
      </c>
      <c r="I26" s="42">
        <f t="shared" si="1"/>
        <v>0</v>
      </c>
      <c r="J26" s="42"/>
      <c r="K26" s="32"/>
      <c r="L26" s="42"/>
    </row>
    <row r="27" spans="1:12" s="18" customFormat="1" ht="12">
      <c r="A27" s="7" t="s">
        <v>17</v>
      </c>
      <c r="B27" s="8" t="s">
        <v>4</v>
      </c>
      <c r="C27" s="41"/>
      <c r="D27" s="42"/>
      <c r="E27" s="41"/>
      <c r="F27" s="42" t="s">
        <v>29</v>
      </c>
      <c r="G27" s="42"/>
      <c r="H27" s="8" t="s">
        <v>4</v>
      </c>
      <c r="I27" s="42">
        <f t="shared" si="1"/>
        <v>0</v>
      </c>
      <c r="J27" s="42"/>
      <c r="K27" s="32"/>
      <c r="L27" s="42"/>
    </row>
    <row r="28" spans="1:12" s="18" customFormat="1" ht="12">
      <c r="A28" s="7" t="s">
        <v>18</v>
      </c>
      <c r="B28" s="8" t="s">
        <v>4</v>
      </c>
      <c r="C28" s="41"/>
      <c r="D28" s="42"/>
      <c r="E28" s="41"/>
      <c r="F28" s="42" t="s">
        <v>29</v>
      </c>
      <c r="G28" s="42"/>
      <c r="H28" s="8" t="s">
        <v>4</v>
      </c>
      <c r="I28" s="42">
        <f t="shared" si="1"/>
        <v>0</v>
      </c>
      <c r="J28" s="42"/>
      <c r="K28" s="32"/>
      <c r="L28" s="42"/>
    </row>
    <row r="29" spans="1:12" s="18" customFormat="1" ht="12">
      <c r="A29" s="7" t="s">
        <v>19</v>
      </c>
      <c r="B29" s="8" t="s">
        <v>4</v>
      </c>
      <c r="C29" s="41"/>
      <c r="D29" s="42"/>
      <c r="E29" s="41"/>
      <c r="F29" s="42" t="s">
        <v>29</v>
      </c>
      <c r="G29" s="42"/>
      <c r="H29" s="8" t="s">
        <v>4</v>
      </c>
      <c r="I29" s="42">
        <f t="shared" si="1"/>
        <v>0</v>
      </c>
      <c r="J29" s="42"/>
      <c r="K29" s="32"/>
      <c r="L29" s="42"/>
    </row>
    <row r="30" spans="1:12" s="18" customFormat="1" ht="12">
      <c r="A30" s="7" t="s">
        <v>39</v>
      </c>
      <c r="B30" s="8" t="s">
        <v>4</v>
      </c>
      <c r="C30" s="41"/>
      <c r="D30" s="42"/>
      <c r="E30" s="41"/>
      <c r="F30" s="42" t="s">
        <v>29</v>
      </c>
      <c r="G30" s="42"/>
      <c r="H30" s="8" t="s">
        <v>4</v>
      </c>
      <c r="I30" s="42">
        <f t="shared" si="1"/>
        <v>0</v>
      </c>
      <c r="J30" s="42"/>
      <c r="K30" s="32"/>
      <c r="L30" s="42"/>
    </row>
    <row r="31" spans="1:12" s="18" customFormat="1" ht="12">
      <c r="A31" s="7" t="s">
        <v>20</v>
      </c>
      <c r="B31" s="8" t="s">
        <v>4</v>
      </c>
      <c r="C31" s="41"/>
      <c r="D31" s="42"/>
      <c r="E31" s="41"/>
      <c r="F31" s="42" t="s">
        <v>29</v>
      </c>
      <c r="G31" s="42"/>
      <c r="H31" s="8" t="s">
        <v>4</v>
      </c>
      <c r="I31" s="42">
        <f t="shared" si="1"/>
        <v>0</v>
      </c>
      <c r="J31" s="42"/>
      <c r="K31" s="32"/>
      <c r="L31" s="42"/>
    </row>
    <row r="32" spans="1:12" s="18" customFormat="1" ht="12">
      <c r="A32" s="7" t="s">
        <v>21</v>
      </c>
      <c r="B32" s="8" t="s">
        <v>4</v>
      </c>
      <c r="C32" s="41"/>
      <c r="D32" s="42"/>
      <c r="E32" s="41"/>
      <c r="F32" s="42" t="s">
        <v>29</v>
      </c>
      <c r="G32" s="42"/>
      <c r="H32" s="8" t="s">
        <v>4</v>
      </c>
      <c r="I32" s="42">
        <f t="shared" si="1"/>
        <v>0</v>
      </c>
      <c r="J32" s="42"/>
      <c r="K32" s="32"/>
      <c r="L32" s="42"/>
    </row>
    <row r="33" spans="1:12" s="18" customFormat="1" ht="12">
      <c r="A33" s="7" t="s">
        <v>22</v>
      </c>
      <c r="B33" s="8" t="s">
        <v>4</v>
      </c>
      <c r="C33" s="41"/>
      <c r="D33" s="42"/>
      <c r="E33" s="41"/>
      <c r="F33" s="42" t="s">
        <v>29</v>
      </c>
      <c r="G33" s="42"/>
      <c r="H33" s="8" t="s">
        <v>4</v>
      </c>
      <c r="I33" s="42">
        <f t="shared" si="1"/>
        <v>0</v>
      </c>
      <c r="J33" s="42"/>
      <c r="K33" s="32"/>
      <c r="L33" s="42"/>
    </row>
    <row r="34" spans="1:12" s="18" customFormat="1" ht="12">
      <c r="A34" s="7" t="s">
        <v>23</v>
      </c>
      <c r="B34" s="8" t="s">
        <v>4</v>
      </c>
      <c r="C34" s="41"/>
      <c r="D34" s="42"/>
      <c r="E34" s="41"/>
      <c r="F34" s="42" t="s">
        <v>29</v>
      </c>
      <c r="G34" s="42"/>
      <c r="H34" s="8" t="s">
        <v>4</v>
      </c>
      <c r="I34" s="42">
        <f t="shared" si="1"/>
        <v>0</v>
      </c>
      <c r="J34" s="42"/>
      <c r="K34" s="32"/>
      <c r="L34" s="42"/>
    </row>
    <row r="35" spans="1:12" s="18" customFormat="1" ht="12">
      <c r="A35" s="7" t="s">
        <v>24</v>
      </c>
      <c r="B35" s="8" t="s">
        <v>4</v>
      </c>
      <c r="C35" s="41"/>
      <c r="D35" s="42"/>
      <c r="E35" s="41"/>
      <c r="F35" s="42" t="s">
        <v>29</v>
      </c>
      <c r="G35" s="42"/>
      <c r="H35" s="8" t="s">
        <v>4</v>
      </c>
      <c r="I35" s="42">
        <f t="shared" si="1"/>
        <v>0</v>
      </c>
      <c r="J35" s="42"/>
      <c r="K35" s="32"/>
      <c r="L35" s="42"/>
    </row>
    <row r="36" spans="1:12" s="20" customFormat="1" ht="12.75">
      <c r="A36" s="19" t="s">
        <v>25</v>
      </c>
      <c r="B36" s="1" t="s">
        <v>4</v>
      </c>
      <c r="C36" s="43">
        <f>SUM(C24:C35)</f>
        <v>0</v>
      </c>
      <c r="D36" s="44"/>
      <c r="E36" s="44"/>
      <c r="F36" s="44"/>
      <c r="G36" s="44"/>
      <c r="H36" s="1" t="s">
        <v>4</v>
      </c>
      <c r="I36" s="43">
        <f>SUM(I24:I35)</f>
        <v>0</v>
      </c>
      <c r="J36" s="44"/>
      <c r="K36" s="32"/>
      <c r="L36" s="44"/>
    </row>
    <row r="37" spans="1:12" s="20" customFormat="1" ht="12.75">
      <c r="A37" s="19"/>
      <c r="B37" s="1"/>
      <c r="C37" s="46"/>
      <c r="D37" s="44"/>
      <c r="E37" s="44"/>
      <c r="F37" s="44"/>
      <c r="G37" s="44"/>
      <c r="H37" s="1"/>
      <c r="I37" s="46"/>
      <c r="J37" s="44"/>
      <c r="K37" s="30"/>
      <c r="L37" s="44"/>
    </row>
    <row r="38" spans="1:12" s="20" customFormat="1" ht="13.5" thickBot="1">
      <c r="A38" s="19" t="s">
        <v>26</v>
      </c>
      <c r="B38" s="1" t="s">
        <v>4</v>
      </c>
      <c r="C38" s="47">
        <f>+C20-C36</f>
        <v>0</v>
      </c>
      <c r="D38" s="44"/>
      <c r="E38" s="44"/>
      <c r="F38" s="44"/>
      <c r="G38" s="44"/>
      <c r="H38" s="1" t="s">
        <v>4</v>
      </c>
      <c r="I38" s="47">
        <f>+I20-I36</f>
        <v>0</v>
      </c>
      <c r="J38" s="44"/>
      <c r="K38" s="26"/>
      <c r="L38" s="44"/>
    </row>
    <row r="39" spans="1:12" s="20" customFormat="1" ht="13.5" thickTop="1">
      <c r="A39" s="19"/>
      <c r="B39" s="1"/>
      <c r="C39" s="48"/>
      <c r="D39" s="44"/>
      <c r="E39" s="44"/>
      <c r="F39" s="44"/>
      <c r="G39" s="44"/>
      <c r="H39" s="1"/>
      <c r="I39" s="48"/>
      <c r="J39" s="44"/>
      <c r="K39" s="26"/>
      <c r="L39" s="44"/>
    </row>
    <row r="40" spans="1:12" s="20" customFormat="1" ht="12.75">
      <c r="A40" s="19"/>
      <c r="B40" s="1"/>
      <c r="C40" s="48"/>
      <c r="D40" s="44"/>
      <c r="E40" s="44"/>
      <c r="F40" s="44"/>
      <c r="G40" s="44"/>
      <c r="H40" s="1"/>
      <c r="I40" s="48"/>
      <c r="J40" s="44"/>
      <c r="K40" s="26"/>
      <c r="L40" s="44"/>
    </row>
    <row r="41" spans="1:12" s="20" customFormat="1" ht="12.75">
      <c r="A41" s="19" t="s">
        <v>28</v>
      </c>
      <c r="B41" s="1" t="s">
        <v>4</v>
      </c>
      <c r="C41" s="49"/>
      <c r="D41" s="50"/>
      <c r="E41" s="50"/>
      <c r="F41" s="50"/>
      <c r="G41" s="50"/>
      <c r="H41" s="1" t="s">
        <v>4</v>
      </c>
      <c r="I41" s="44">
        <f>+C42</f>
        <v>0</v>
      </c>
      <c r="J41" s="50"/>
      <c r="K41" s="26"/>
      <c r="L41" s="50"/>
    </row>
    <row r="42" spans="1:11" s="20" customFormat="1" ht="13.5" thickBot="1">
      <c r="A42" s="19" t="s">
        <v>27</v>
      </c>
      <c r="B42" s="1" t="s">
        <v>4</v>
      </c>
      <c r="C42" s="29">
        <f>+C41+C38</f>
        <v>0</v>
      </c>
      <c r="H42" s="1" t="s">
        <v>4</v>
      </c>
      <c r="I42" s="29">
        <f>+I41+I38</f>
        <v>0</v>
      </c>
      <c r="K42" s="26"/>
    </row>
    <row r="43" spans="1:11" s="20" customFormat="1" ht="13.5" thickTop="1">
      <c r="A43" s="19"/>
      <c r="B43" s="1"/>
      <c r="C43" s="35"/>
      <c r="H43" s="1"/>
      <c r="I43" s="35"/>
      <c r="K43" s="26"/>
    </row>
    <row r="45" spans="1:11" ht="14.25">
      <c r="A45" s="54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14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1" ht="14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2"/>
    </row>
  </sheetData>
  <sheetProtection/>
  <mergeCells count="6">
    <mergeCell ref="A1:K1"/>
    <mergeCell ref="C3:E3"/>
    <mergeCell ref="C4:E4"/>
    <mergeCell ref="C5:E5"/>
    <mergeCell ref="C6:E6"/>
    <mergeCell ref="A45:K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1">
      <selection activeCell="K2" sqref="K1:K1638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52" t="s">
        <v>41</v>
      </c>
      <c r="D3" s="52"/>
      <c r="E3" s="52"/>
    </row>
    <row r="4" spans="1:5" ht="14.25">
      <c r="A4" s="16" t="s">
        <v>31</v>
      </c>
      <c r="C4" s="52" t="s">
        <v>42</v>
      </c>
      <c r="D4" s="52"/>
      <c r="E4" s="52"/>
    </row>
    <row r="5" spans="1:8" ht="15" customHeight="1">
      <c r="A5" s="1" t="s">
        <v>32</v>
      </c>
      <c r="B5" s="15"/>
      <c r="C5" s="53">
        <v>43555</v>
      </c>
      <c r="D5" s="53"/>
      <c r="E5" s="53"/>
      <c r="H5" s="15"/>
    </row>
    <row r="6" spans="1:8" ht="15" customHeight="1">
      <c r="A6" s="1" t="s">
        <v>33</v>
      </c>
      <c r="B6" s="15"/>
      <c r="C6" s="52" t="s">
        <v>67</v>
      </c>
      <c r="D6" s="52"/>
      <c r="E6" s="52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35</v>
      </c>
      <c r="D8" s="5"/>
      <c r="E8" s="12" t="s">
        <v>36</v>
      </c>
      <c r="F8" s="5"/>
      <c r="G8" s="5"/>
      <c r="H8" s="15"/>
      <c r="I8" s="12" t="s">
        <v>37</v>
      </c>
      <c r="J8" s="5"/>
      <c r="K8" s="25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18" customFormat="1" ht="12">
      <c r="A10" s="7" t="s">
        <v>1</v>
      </c>
      <c r="B10" s="8" t="s">
        <v>4</v>
      </c>
      <c r="C10" s="31">
        <v>165000</v>
      </c>
      <c r="D10" s="17"/>
      <c r="E10" s="31">
        <v>5</v>
      </c>
      <c r="F10" s="17" t="s">
        <v>29</v>
      </c>
      <c r="G10" s="17"/>
      <c r="H10" s="8" t="s">
        <v>4</v>
      </c>
      <c r="I10" s="17">
        <f>C10*(1+(E10/100))</f>
        <v>173250</v>
      </c>
      <c r="J10" s="17"/>
      <c r="K10" s="32"/>
      <c r="L10" s="17"/>
    </row>
    <row r="11" spans="1:12" s="18" customFormat="1" ht="12">
      <c r="A11" s="8" t="s">
        <v>2</v>
      </c>
      <c r="B11" s="8" t="s">
        <v>4</v>
      </c>
      <c r="C11" s="31">
        <v>60000</v>
      </c>
      <c r="D11" s="17"/>
      <c r="E11" s="31"/>
      <c r="F11" s="17" t="s">
        <v>29</v>
      </c>
      <c r="G11" s="17"/>
      <c r="H11" s="8" t="s">
        <v>4</v>
      </c>
      <c r="I11" s="17">
        <f aca="true" t="shared" si="0" ref="I11:I20">C11*(1+(E11/100))</f>
        <v>60000</v>
      </c>
      <c r="J11" s="17"/>
      <c r="K11" s="32"/>
      <c r="L11" s="17"/>
    </row>
    <row r="12" spans="1:12" s="18" customFormat="1" ht="12">
      <c r="A12" s="7" t="s">
        <v>3</v>
      </c>
      <c r="B12" s="8" t="s">
        <v>4</v>
      </c>
      <c r="C12" s="31">
        <v>630000</v>
      </c>
      <c r="D12" s="17"/>
      <c r="E12" s="31"/>
      <c r="F12" s="17" t="s">
        <v>29</v>
      </c>
      <c r="G12" s="17"/>
      <c r="H12" s="8" t="s">
        <v>4</v>
      </c>
      <c r="I12" s="17">
        <f t="shared" si="0"/>
        <v>630000</v>
      </c>
      <c r="J12" s="17"/>
      <c r="K12" s="32"/>
      <c r="L12" s="17"/>
    </row>
    <row r="13" spans="1:12" s="18" customFormat="1" ht="12">
      <c r="A13" s="7" t="s">
        <v>6</v>
      </c>
      <c r="B13" s="8" t="s">
        <v>4</v>
      </c>
      <c r="C13" s="31">
        <v>3600</v>
      </c>
      <c r="D13" s="17"/>
      <c r="E13" s="31"/>
      <c r="F13" s="17" t="s">
        <v>29</v>
      </c>
      <c r="G13" s="17"/>
      <c r="H13" s="8" t="s">
        <v>4</v>
      </c>
      <c r="I13" s="17">
        <f t="shared" si="0"/>
        <v>3600</v>
      </c>
      <c r="J13" s="17"/>
      <c r="K13" s="32"/>
      <c r="L13" s="17"/>
    </row>
    <row r="14" spans="1:12" s="18" customFormat="1" ht="12">
      <c r="A14" s="7" t="s">
        <v>7</v>
      </c>
      <c r="B14" s="8" t="s">
        <v>4</v>
      </c>
      <c r="C14" s="31">
        <v>71679</v>
      </c>
      <c r="D14" s="17"/>
      <c r="E14" s="31"/>
      <c r="F14" s="17" t="s">
        <v>29</v>
      </c>
      <c r="G14" s="17"/>
      <c r="H14" s="8" t="s">
        <v>4</v>
      </c>
      <c r="I14" s="17">
        <f t="shared" si="0"/>
        <v>71679</v>
      </c>
      <c r="J14" s="17"/>
      <c r="K14" s="32"/>
      <c r="L14" s="17"/>
    </row>
    <row r="15" spans="1:12" s="18" customFormat="1" ht="12">
      <c r="A15" s="7" t="s">
        <v>8</v>
      </c>
      <c r="B15" s="8" t="s">
        <v>4</v>
      </c>
      <c r="C15" s="31">
        <v>9000</v>
      </c>
      <c r="D15" s="17"/>
      <c r="E15" s="31">
        <v>25</v>
      </c>
      <c r="F15" s="17" t="s">
        <v>29</v>
      </c>
      <c r="G15" s="17"/>
      <c r="H15" s="8" t="s">
        <v>4</v>
      </c>
      <c r="I15" s="17">
        <f t="shared" si="0"/>
        <v>11250</v>
      </c>
      <c r="J15" s="17"/>
      <c r="K15" s="32" t="s">
        <v>46</v>
      </c>
      <c r="L15" s="17"/>
    </row>
    <row r="16" spans="1:12" s="18" customFormat="1" ht="12">
      <c r="A16" s="18" t="s">
        <v>45</v>
      </c>
      <c r="B16" s="8" t="s">
        <v>4</v>
      </c>
      <c r="C16" s="31">
        <v>14180</v>
      </c>
      <c r="D16" s="17"/>
      <c r="E16" s="31"/>
      <c r="F16" s="17" t="s">
        <v>29</v>
      </c>
      <c r="G16" s="17"/>
      <c r="H16" s="8" t="s">
        <v>4</v>
      </c>
      <c r="I16" s="17">
        <f t="shared" si="0"/>
        <v>14180</v>
      </c>
      <c r="J16" s="17"/>
      <c r="K16" s="32"/>
      <c r="L16" s="17"/>
    </row>
    <row r="17" spans="1:12" s="18" customFormat="1" ht="12">
      <c r="A17" s="7" t="s">
        <v>43</v>
      </c>
      <c r="B17" s="8" t="s">
        <v>4</v>
      </c>
      <c r="C17" s="31">
        <v>90000</v>
      </c>
      <c r="D17" s="17"/>
      <c r="E17" s="31"/>
      <c r="F17" s="17" t="s">
        <v>29</v>
      </c>
      <c r="G17" s="17"/>
      <c r="H17" s="8" t="s">
        <v>4</v>
      </c>
      <c r="I17" s="17">
        <f t="shared" si="0"/>
        <v>90000</v>
      </c>
      <c r="J17" s="17"/>
      <c r="K17" s="32"/>
      <c r="L17" s="17"/>
    </row>
    <row r="18" spans="1:12" s="18" customFormat="1" ht="12">
      <c r="A18" s="7" t="s">
        <v>10</v>
      </c>
      <c r="B18" s="8" t="s">
        <v>4</v>
      </c>
      <c r="C18" s="31">
        <v>7200</v>
      </c>
      <c r="D18" s="17"/>
      <c r="E18" s="31"/>
      <c r="F18" s="17" t="s">
        <v>29</v>
      </c>
      <c r="G18" s="17"/>
      <c r="H18" s="8" t="s">
        <v>4</v>
      </c>
      <c r="I18" s="17">
        <f t="shared" si="0"/>
        <v>7200</v>
      </c>
      <c r="J18" s="17"/>
      <c r="K18" s="32"/>
      <c r="L18" s="17"/>
    </row>
    <row r="19" spans="1:12" s="18" customFormat="1" ht="12">
      <c r="A19" s="7" t="s">
        <v>44</v>
      </c>
      <c r="B19" s="8" t="s">
        <v>4</v>
      </c>
      <c r="C19" s="31">
        <v>6380</v>
      </c>
      <c r="D19" s="17"/>
      <c r="E19" s="31"/>
      <c r="F19" s="17" t="s">
        <v>29</v>
      </c>
      <c r="G19" s="17"/>
      <c r="H19" s="8" t="s">
        <v>4</v>
      </c>
      <c r="I19" s="17">
        <v>6380</v>
      </c>
      <c r="J19" s="17"/>
      <c r="K19" s="32"/>
      <c r="L19" s="17"/>
    </row>
    <row r="20" spans="1:12" s="18" customFormat="1" ht="12">
      <c r="A20" s="7" t="s">
        <v>11</v>
      </c>
      <c r="B20" s="8" t="s">
        <v>4</v>
      </c>
      <c r="C20" s="31"/>
      <c r="D20" s="17"/>
      <c r="E20" s="31"/>
      <c r="F20" s="17" t="s">
        <v>29</v>
      </c>
      <c r="G20" s="17"/>
      <c r="H20" s="8" t="s">
        <v>4</v>
      </c>
      <c r="I20" s="17">
        <f t="shared" si="0"/>
        <v>0</v>
      </c>
      <c r="J20" s="17"/>
      <c r="K20" s="32"/>
      <c r="L20" s="17"/>
    </row>
    <row r="21" spans="1:12" s="20" customFormat="1" ht="12.75">
      <c r="A21" s="19" t="s">
        <v>12</v>
      </c>
      <c r="B21" s="1" t="s">
        <v>4</v>
      </c>
      <c r="C21" s="28">
        <f>SUM(C10:C20)</f>
        <v>1057039</v>
      </c>
      <c r="D21" s="11"/>
      <c r="E21" s="11"/>
      <c r="F21" s="11"/>
      <c r="G21" s="11"/>
      <c r="H21" s="1" t="s">
        <v>4</v>
      </c>
      <c r="I21" s="28">
        <f>SUM(I10:I20)</f>
        <v>1067539</v>
      </c>
      <c r="J21" s="11"/>
      <c r="K21" s="32"/>
      <c r="L21" s="11"/>
    </row>
    <row r="22" spans="1:12" ht="14.25">
      <c r="A22" s="8"/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5" thickBot="1">
      <c r="A23" s="10" t="s">
        <v>13</v>
      </c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ht="14.25">
      <c r="A24" s="8" t="s">
        <v>47</v>
      </c>
      <c r="B24" s="8" t="s">
        <v>4</v>
      </c>
      <c r="C24" s="31">
        <v>38385</v>
      </c>
      <c r="D24" s="17"/>
      <c r="E24" s="31"/>
      <c r="F24" s="17" t="s">
        <v>29</v>
      </c>
      <c r="G24" s="17"/>
      <c r="H24" s="8" t="s">
        <v>4</v>
      </c>
      <c r="I24" s="17">
        <f>C24*(1+(E24/100))</f>
        <v>38385</v>
      </c>
      <c r="J24" s="17"/>
      <c r="K24" s="32"/>
      <c r="L24" s="2"/>
    </row>
    <row r="25" spans="1:12" ht="14.25">
      <c r="A25" s="8" t="s">
        <v>48</v>
      </c>
      <c r="B25" s="8" t="s">
        <v>4</v>
      </c>
      <c r="C25" s="31">
        <v>49917</v>
      </c>
      <c r="D25" s="17"/>
      <c r="E25" s="31">
        <v>2</v>
      </c>
      <c r="F25" s="17" t="s">
        <v>29</v>
      </c>
      <c r="G25" s="17"/>
      <c r="H25" s="8" t="s">
        <v>4</v>
      </c>
      <c r="I25" s="17">
        <f>C25*(1+(E25/100))</f>
        <v>50915.340000000004</v>
      </c>
      <c r="J25" s="17"/>
      <c r="K25" s="32" t="s">
        <v>87</v>
      </c>
      <c r="L25" s="2"/>
    </row>
    <row r="26" spans="1:12" ht="14.25">
      <c r="A26" s="8" t="s">
        <v>49</v>
      </c>
      <c r="B26" s="8" t="s">
        <v>4</v>
      </c>
      <c r="C26" s="31">
        <v>17300</v>
      </c>
      <c r="D26" s="17"/>
      <c r="E26" s="31">
        <v>86</v>
      </c>
      <c r="F26" s="17" t="s">
        <v>29</v>
      </c>
      <c r="G26" s="17"/>
      <c r="H26" s="8" t="s">
        <v>4</v>
      </c>
      <c r="I26" s="17">
        <f aca="true" t="shared" si="1" ref="I26:I32">C26*(1+(E26/100))</f>
        <v>32177.999999999996</v>
      </c>
      <c r="J26" s="17"/>
      <c r="K26" s="32" t="s">
        <v>64</v>
      </c>
      <c r="L26" s="2"/>
    </row>
    <row r="27" spans="1:12" ht="14.25">
      <c r="A27" s="8" t="s">
        <v>50</v>
      </c>
      <c r="B27" s="8" t="s">
        <v>4</v>
      </c>
      <c r="C27" s="31">
        <v>70475</v>
      </c>
      <c r="D27" s="17"/>
      <c r="E27" s="31">
        <v>2</v>
      </c>
      <c r="F27" s="17" t="s">
        <v>29</v>
      </c>
      <c r="G27" s="17"/>
      <c r="H27" s="8" t="s">
        <v>4</v>
      </c>
      <c r="I27" s="17">
        <f t="shared" si="1"/>
        <v>71884.5</v>
      </c>
      <c r="J27" s="17"/>
      <c r="K27" s="32" t="s">
        <v>87</v>
      </c>
      <c r="L27" s="2"/>
    </row>
    <row r="28" spans="1:12" ht="14.25">
      <c r="A28" s="8" t="s">
        <v>51</v>
      </c>
      <c r="B28" s="8" t="s">
        <v>4</v>
      </c>
      <c r="C28" s="31">
        <v>72300</v>
      </c>
      <c r="D28" s="17"/>
      <c r="E28" s="31">
        <v>17</v>
      </c>
      <c r="F28" s="17" t="s">
        <v>29</v>
      </c>
      <c r="G28" s="17"/>
      <c r="H28" s="8" t="s">
        <v>4</v>
      </c>
      <c r="I28" s="17">
        <f t="shared" si="1"/>
        <v>84591</v>
      </c>
      <c r="J28" s="17"/>
      <c r="K28" s="32" t="s">
        <v>86</v>
      </c>
      <c r="L28" s="2"/>
    </row>
    <row r="29" spans="1:12" ht="14.25">
      <c r="A29" s="8" t="s">
        <v>52</v>
      </c>
      <c r="B29" s="8" t="s">
        <v>4</v>
      </c>
      <c r="C29" s="31">
        <v>13100</v>
      </c>
      <c r="D29" s="17"/>
      <c r="E29" s="31"/>
      <c r="F29" s="17" t="s">
        <v>29</v>
      </c>
      <c r="G29" s="17"/>
      <c r="H29" s="8" t="s">
        <v>4</v>
      </c>
      <c r="I29" s="17">
        <f t="shared" si="1"/>
        <v>13100</v>
      </c>
      <c r="J29" s="17"/>
      <c r="K29" s="32"/>
      <c r="L29" s="2"/>
    </row>
    <row r="30" spans="1:12" ht="14.25">
      <c r="A30" s="8" t="s">
        <v>53</v>
      </c>
      <c r="B30" s="8" t="s">
        <v>4</v>
      </c>
      <c r="C30" s="31">
        <v>2764</v>
      </c>
      <c r="D30" s="17"/>
      <c r="E30" s="31"/>
      <c r="F30" s="17" t="s">
        <v>29</v>
      </c>
      <c r="G30" s="17"/>
      <c r="H30" s="8" t="s">
        <v>4</v>
      </c>
      <c r="I30" s="17">
        <f t="shared" si="1"/>
        <v>2764</v>
      </c>
      <c r="J30" s="17"/>
      <c r="K30" s="32"/>
      <c r="L30" s="2"/>
    </row>
    <row r="31" spans="1:12" ht="14.25">
      <c r="A31" s="8" t="s">
        <v>54</v>
      </c>
      <c r="B31" s="8" t="s">
        <v>4</v>
      </c>
      <c r="C31" s="31">
        <v>67848</v>
      </c>
      <c r="D31" s="17"/>
      <c r="E31" s="31">
        <v>2</v>
      </c>
      <c r="F31" s="17" t="s">
        <v>29</v>
      </c>
      <c r="G31" s="17"/>
      <c r="H31" s="8" t="s">
        <v>4</v>
      </c>
      <c r="I31" s="17">
        <f t="shared" si="1"/>
        <v>69204.96</v>
      </c>
      <c r="J31" s="17"/>
      <c r="K31" s="32" t="s">
        <v>87</v>
      </c>
      <c r="L31" s="2"/>
    </row>
    <row r="32" spans="1:12" ht="14.25">
      <c r="A32" s="8" t="s">
        <v>55</v>
      </c>
      <c r="B32" s="8" t="s">
        <v>4</v>
      </c>
      <c r="C32" s="31">
        <v>29132</v>
      </c>
      <c r="D32" s="17"/>
      <c r="E32" s="31"/>
      <c r="F32" s="17" t="s">
        <v>29</v>
      </c>
      <c r="G32" s="17"/>
      <c r="H32" s="8" t="s">
        <v>4</v>
      </c>
      <c r="I32" s="17">
        <f t="shared" si="1"/>
        <v>29132</v>
      </c>
      <c r="J32" s="17"/>
      <c r="K32" s="32"/>
      <c r="L32" s="2"/>
    </row>
    <row r="33" spans="1:12" s="18" customFormat="1" ht="12">
      <c r="A33" s="7" t="s">
        <v>56</v>
      </c>
      <c r="B33" s="8" t="s">
        <v>4</v>
      </c>
      <c r="C33" s="31">
        <v>6700</v>
      </c>
      <c r="D33" s="17"/>
      <c r="E33" s="31">
        <v>100</v>
      </c>
      <c r="F33" s="17" t="s">
        <v>29</v>
      </c>
      <c r="G33" s="17"/>
      <c r="H33" s="8" t="s">
        <v>4</v>
      </c>
      <c r="I33" s="17">
        <f>C33*(1+(E33/100))</f>
        <v>13400</v>
      </c>
      <c r="J33" s="17"/>
      <c r="K33" s="32" t="s">
        <v>65</v>
      </c>
      <c r="L33" s="17"/>
    </row>
    <row r="34" spans="1:12" s="18" customFormat="1" ht="12">
      <c r="A34" s="7" t="s">
        <v>57</v>
      </c>
      <c r="B34" s="8" t="s">
        <v>4</v>
      </c>
      <c r="C34" s="31">
        <v>1355</v>
      </c>
      <c r="D34" s="17"/>
      <c r="E34" s="31"/>
      <c r="F34" s="17" t="s">
        <v>29</v>
      </c>
      <c r="G34" s="17"/>
      <c r="H34" s="8" t="s">
        <v>4</v>
      </c>
      <c r="I34" s="17">
        <f aca="true" t="shared" si="2" ref="I34:I44">C34*(1+(E34/100))</f>
        <v>1355</v>
      </c>
      <c r="J34" s="17"/>
      <c r="K34" s="32"/>
      <c r="L34" s="17"/>
    </row>
    <row r="35" spans="1:12" s="18" customFormat="1" ht="12">
      <c r="A35" s="7" t="s">
        <v>63</v>
      </c>
      <c r="B35" s="8" t="s">
        <v>4</v>
      </c>
      <c r="C35" s="31">
        <v>11119</v>
      </c>
      <c r="D35" s="17"/>
      <c r="E35" s="31"/>
      <c r="F35" s="17" t="s">
        <v>29</v>
      </c>
      <c r="G35" s="17"/>
      <c r="H35" s="8" t="s">
        <v>4</v>
      </c>
      <c r="I35" s="17">
        <f t="shared" si="2"/>
        <v>11119</v>
      </c>
      <c r="J35" s="17"/>
      <c r="K35" s="32"/>
      <c r="L35" s="17"/>
    </row>
    <row r="36" spans="1:12" s="18" customFormat="1" ht="12">
      <c r="A36" s="7" t="s">
        <v>58</v>
      </c>
      <c r="B36" s="8" t="s">
        <v>4</v>
      </c>
      <c r="C36" s="31">
        <v>39621</v>
      </c>
      <c r="D36" s="17"/>
      <c r="E36" s="31">
        <v>2</v>
      </c>
      <c r="F36" s="17" t="s">
        <v>29</v>
      </c>
      <c r="G36" s="17"/>
      <c r="H36" s="8" t="s">
        <v>4</v>
      </c>
      <c r="I36" s="17">
        <f t="shared" si="2"/>
        <v>40413.42</v>
      </c>
      <c r="J36" s="17"/>
      <c r="K36" s="32" t="s">
        <v>87</v>
      </c>
      <c r="L36" s="17"/>
    </row>
    <row r="37" spans="1:12" s="18" customFormat="1" ht="12">
      <c r="A37" s="7" t="s">
        <v>62</v>
      </c>
      <c r="B37" s="8" t="s">
        <v>4</v>
      </c>
      <c r="C37" s="31">
        <v>282136</v>
      </c>
      <c r="D37" s="17"/>
      <c r="E37" s="31">
        <v>2</v>
      </c>
      <c r="F37" s="17" t="s">
        <v>29</v>
      </c>
      <c r="G37" s="17"/>
      <c r="H37" s="8" t="s">
        <v>4</v>
      </c>
      <c r="I37" s="17">
        <f t="shared" si="2"/>
        <v>287778.72000000003</v>
      </c>
      <c r="J37" s="17"/>
      <c r="K37" s="32" t="s">
        <v>87</v>
      </c>
      <c r="L37" s="17"/>
    </row>
    <row r="38" spans="1:12" s="18" customFormat="1" ht="12">
      <c r="A38" s="7" t="s">
        <v>59</v>
      </c>
      <c r="B38" s="8" t="s">
        <v>4</v>
      </c>
      <c r="C38" s="31">
        <v>49815</v>
      </c>
      <c r="D38" s="17"/>
      <c r="E38" s="31"/>
      <c r="F38" s="17" t="s">
        <v>29</v>
      </c>
      <c r="G38" s="17"/>
      <c r="H38" s="8" t="s">
        <v>4</v>
      </c>
      <c r="I38" s="17">
        <f t="shared" si="2"/>
        <v>49815</v>
      </c>
      <c r="J38" s="17"/>
      <c r="K38" s="32"/>
      <c r="L38" s="17"/>
    </row>
    <row r="39" spans="1:12" s="18" customFormat="1" ht="12">
      <c r="A39" s="7" t="s">
        <v>60</v>
      </c>
      <c r="B39" s="8" t="s">
        <v>4</v>
      </c>
      <c r="C39" s="31">
        <v>1080</v>
      </c>
      <c r="D39" s="17"/>
      <c r="E39" s="31"/>
      <c r="F39" s="17" t="s">
        <v>29</v>
      </c>
      <c r="G39" s="17"/>
      <c r="H39" s="8" t="s">
        <v>4</v>
      </c>
      <c r="I39" s="17">
        <f t="shared" si="2"/>
        <v>1080</v>
      </c>
      <c r="J39" s="17"/>
      <c r="K39" s="32"/>
      <c r="L39" s="17"/>
    </row>
    <row r="40" spans="1:12" s="18" customFormat="1" ht="12">
      <c r="A40" s="7" t="s">
        <v>20</v>
      </c>
      <c r="B40" s="8" t="s">
        <v>4</v>
      </c>
      <c r="C40" s="31">
        <v>28225</v>
      </c>
      <c r="D40" s="17"/>
      <c r="E40" s="31"/>
      <c r="F40" s="17" t="s">
        <v>29</v>
      </c>
      <c r="G40" s="17"/>
      <c r="H40" s="8" t="s">
        <v>4</v>
      </c>
      <c r="I40" s="17">
        <f t="shared" si="2"/>
        <v>28225</v>
      </c>
      <c r="J40" s="17"/>
      <c r="K40" s="32"/>
      <c r="L40" s="17"/>
    </row>
    <row r="41" spans="1:12" s="18" customFormat="1" ht="12">
      <c r="A41" s="7" t="s">
        <v>61</v>
      </c>
      <c r="B41" s="8" t="s">
        <v>4</v>
      </c>
      <c r="C41" s="31">
        <v>19852</v>
      </c>
      <c r="D41" s="17"/>
      <c r="E41" s="31"/>
      <c r="F41" s="17" t="s">
        <v>29</v>
      </c>
      <c r="G41" s="17"/>
      <c r="H41" s="8"/>
      <c r="I41" s="17">
        <f t="shared" si="2"/>
        <v>19852</v>
      </c>
      <c r="J41" s="17"/>
      <c r="K41" s="32"/>
      <c r="L41" s="17"/>
    </row>
    <row r="42" spans="1:12" s="18" customFormat="1" ht="12" hidden="1">
      <c r="A42" s="7" t="s">
        <v>22</v>
      </c>
      <c r="B42" s="8" t="s">
        <v>4</v>
      </c>
      <c r="C42" s="31"/>
      <c r="D42" s="17"/>
      <c r="E42" s="31"/>
      <c r="F42" s="17" t="s">
        <v>29</v>
      </c>
      <c r="G42" s="17"/>
      <c r="H42" s="8" t="s">
        <v>4</v>
      </c>
      <c r="I42" s="17">
        <f t="shared" si="2"/>
        <v>0</v>
      </c>
      <c r="J42" s="17"/>
      <c r="K42" s="32"/>
      <c r="L42" s="17"/>
    </row>
    <row r="43" spans="1:12" s="18" customFormat="1" ht="12" hidden="1">
      <c r="A43" s="7" t="s">
        <v>23</v>
      </c>
      <c r="B43" s="8" t="s">
        <v>4</v>
      </c>
      <c r="C43" s="31"/>
      <c r="D43" s="17"/>
      <c r="E43" s="31"/>
      <c r="F43" s="17" t="s">
        <v>29</v>
      </c>
      <c r="G43" s="17"/>
      <c r="H43" s="8" t="s">
        <v>4</v>
      </c>
      <c r="I43" s="17">
        <f t="shared" si="2"/>
        <v>0</v>
      </c>
      <c r="J43" s="17"/>
      <c r="K43" s="32"/>
      <c r="L43" s="17"/>
    </row>
    <row r="44" spans="1:12" s="18" customFormat="1" ht="12">
      <c r="A44" s="7" t="s">
        <v>24</v>
      </c>
      <c r="B44" s="8" t="s">
        <v>4</v>
      </c>
      <c r="C44" s="31">
        <v>215000</v>
      </c>
      <c r="D44" s="17"/>
      <c r="E44" s="31">
        <v>47</v>
      </c>
      <c r="F44" s="17" t="s">
        <v>29</v>
      </c>
      <c r="G44" s="17"/>
      <c r="H44" s="8" t="s">
        <v>4</v>
      </c>
      <c r="I44" s="17">
        <f t="shared" si="2"/>
        <v>316050</v>
      </c>
      <c r="J44" s="17"/>
      <c r="K44" s="32" t="s">
        <v>66</v>
      </c>
      <c r="L44" s="17"/>
    </row>
    <row r="45" spans="1:12" s="20" customFormat="1" ht="12.75">
      <c r="A45" s="19" t="s">
        <v>25</v>
      </c>
      <c r="B45" s="1" t="s">
        <v>4</v>
      </c>
      <c r="C45" s="28">
        <f>SUM(C24:C44)</f>
        <v>1016124</v>
      </c>
      <c r="D45" s="11"/>
      <c r="E45" s="11"/>
      <c r="F45" s="11"/>
      <c r="G45" s="11"/>
      <c r="H45" s="1" t="s">
        <v>4</v>
      </c>
      <c r="I45" s="28">
        <f>SUM(I24:I44)</f>
        <v>1161242.94</v>
      </c>
      <c r="J45" s="11"/>
      <c r="K45" s="32"/>
      <c r="L45" s="11"/>
    </row>
    <row r="46" spans="1:12" s="20" customFormat="1" ht="12.75">
      <c r="A46" s="19"/>
      <c r="B46" s="1"/>
      <c r="C46" s="36"/>
      <c r="D46" s="11"/>
      <c r="E46" s="11"/>
      <c r="F46" s="11"/>
      <c r="G46" s="11"/>
      <c r="H46" s="1"/>
      <c r="I46" s="36"/>
      <c r="J46" s="11"/>
      <c r="K46" s="30"/>
      <c r="L46" s="11"/>
    </row>
    <row r="47" spans="1:12" s="20" customFormat="1" ht="13.5" thickBot="1">
      <c r="A47" s="19" t="s">
        <v>26</v>
      </c>
      <c r="B47" s="1" t="s">
        <v>4</v>
      </c>
      <c r="C47" s="27">
        <f>+C21-C45</f>
        <v>40915</v>
      </c>
      <c r="D47" s="11"/>
      <c r="E47" s="11"/>
      <c r="F47" s="11"/>
      <c r="G47" s="11"/>
      <c r="H47" s="1" t="s">
        <v>4</v>
      </c>
      <c r="I47" s="27">
        <f>+I21-I45</f>
        <v>-93703.93999999994</v>
      </c>
      <c r="J47" s="11"/>
      <c r="K47" s="26"/>
      <c r="L47" s="11"/>
    </row>
    <row r="48" spans="1:12" s="20" customFormat="1" ht="13.5" thickTop="1">
      <c r="A48" s="19"/>
      <c r="B48" s="1"/>
      <c r="C48" s="34"/>
      <c r="D48" s="11"/>
      <c r="E48" s="11"/>
      <c r="F48" s="11"/>
      <c r="G48" s="11"/>
      <c r="H48" s="1"/>
      <c r="I48" s="34"/>
      <c r="J48" s="11"/>
      <c r="K48" s="26"/>
      <c r="L48" s="11"/>
    </row>
    <row r="49" spans="1:12" s="20" customFormat="1" ht="12.75">
      <c r="A49" s="19"/>
      <c r="B49" s="1"/>
      <c r="C49" s="34"/>
      <c r="D49" s="11"/>
      <c r="E49" s="11"/>
      <c r="F49" s="11"/>
      <c r="G49" s="11"/>
      <c r="H49" s="1"/>
      <c r="I49" s="34"/>
      <c r="J49" s="11"/>
      <c r="K49" s="26"/>
      <c r="L49" s="11"/>
    </row>
    <row r="50" spans="1:12" s="20" customFormat="1" ht="12.75">
      <c r="A50" s="19" t="s">
        <v>28</v>
      </c>
      <c r="B50" s="1" t="s">
        <v>4</v>
      </c>
      <c r="C50" s="33">
        <v>1102150</v>
      </c>
      <c r="D50" s="13"/>
      <c r="E50" s="13"/>
      <c r="F50" s="13"/>
      <c r="G50" s="13"/>
      <c r="H50" s="1" t="s">
        <v>4</v>
      </c>
      <c r="I50" s="11">
        <f>+C51</f>
        <v>1143065</v>
      </c>
      <c r="J50" s="13"/>
      <c r="K50" s="26"/>
      <c r="L50" s="13"/>
    </row>
    <row r="51" spans="1:11" s="20" customFormat="1" ht="13.5" thickBot="1">
      <c r="A51" s="19" t="s">
        <v>27</v>
      </c>
      <c r="B51" s="1" t="s">
        <v>4</v>
      </c>
      <c r="C51" s="29">
        <f>+C50+C47</f>
        <v>1143065</v>
      </c>
      <c r="H51" s="1" t="s">
        <v>4</v>
      </c>
      <c r="I51" s="29">
        <f>+I50+I47</f>
        <v>1049361.06</v>
      </c>
      <c r="K51" s="26"/>
    </row>
    <row r="52" spans="1:11" s="20" customFormat="1" ht="13.5" thickTop="1">
      <c r="A52" s="19"/>
      <c r="B52" s="1"/>
      <c r="C52" s="35"/>
      <c r="H52" s="1"/>
      <c r="I52" s="35"/>
      <c r="K52" s="26"/>
    </row>
    <row r="54" spans="1:11" ht="14.25">
      <c r="A54" s="54" t="s">
        <v>40</v>
      </c>
      <c r="B54" s="55"/>
      <c r="C54" s="55"/>
      <c r="D54" s="55"/>
      <c r="E54" s="55"/>
      <c r="F54" s="55"/>
      <c r="G54" s="55"/>
      <c r="H54" s="55"/>
      <c r="I54" s="55"/>
      <c r="J54" s="55"/>
      <c r="K54" s="56"/>
    </row>
    <row r="55" spans="1:11" ht="14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9"/>
    </row>
    <row r="56" spans="1:11" ht="14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2"/>
    </row>
  </sheetData>
  <sheetProtection/>
  <mergeCells count="6">
    <mergeCell ref="C3:E3"/>
    <mergeCell ref="C5:E5"/>
    <mergeCell ref="C4:E4"/>
    <mergeCell ref="C6:E6"/>
    <mergeCell ref="A1:K1"/>
    <mergeCell ref="A54:K56"/>
  </mergeCells>
  <printOptions horizontalCentered="1"/>
  <pageMargins left="0.25" right="0.25" top="0.5" bottom="0.5" header="0.15" footer="0.15"/>
  <pageSetup horizontalDpi="600" verticalDpi="600" orientation="landscape" r:id="rId1"/>
  <headerFooter>
    <oddFooter>&amp;C&amp;"Arial,Regular"&amp;P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4">
      <selection activeCell="K24" sqref="K1:K1638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52" t="s">
        <v>41</v>
      </c>
      <c r="D3" s="52"/>
      <c r="E3" s="52"/>
    </row>
    <row r="4" spans="1:5" ht="14.25">
      <c r="A4" s="16" t="s">
        <v>31</v>
      </c>
      <c r="C4" s="52" t="s">
        <v>42</v>
      </c>
      <c r="D4" s="52"/>
      <c r="E4" s="52"/>
    </row>
    <row r="5" spans="1:8" ht="15" customHeight="1">
      <c r="A5" s="1" t="s">
        <v>32</v>
      </c>
      <c r="B5" s="37"/>
      <c r="C5" s="53">
        <v>43555</v>
      </c>
      <c r="D5" s="53"/>
      <c r="E5" s="53"/>
      <c r="H5" s="37"/>
    </row>
    <row r="6" spans="1:8" ht="15" customHeight="1">
      <c r="A6" s="1" t="s">
        <v>33</v>
      </c>
      <c r="B6" s="37"/>
      <c r="C6" s="52" t="s">
        <v>68</v>
      </c>
      <c r="D6" s="52"/>
      <c r="E6" s="52"/>
      <c r="H6" s="37"/>
    </row>
    <row r="7" spans="1:12" ht="15" customHeight="1">
      <c r="A7" s="37"/>
      <c r="B7" s="37"/>
      <c r="D7" s="38"/>
      <c r="E7" s="38"/>
      <c r="F7" s="38"/>
      <c r="G7" s="38"/>
      <c r="H7" s="37"/>
      <c r="J7" s="38"/>
      <c r="L7" s="38"/>
    </row>
    <row r="8" spans="1:12" ht="58.5" customHeight="1" thickBot="1">
      <c r="A8" s="3" t="s">
        <v>0</v>
      </c>
      <c r="B8" s="4"/>
      <c r="C8" s="39" t="s">
        <v>35</v>
      </c>
      <c r="D8" s="38"/>
      <c r="E8" s="39" t="s">
        <v>36</v>
      </c>
      <c r="F8" s="38"/>
      <c r="G8" s="38"/>
      <c r="H8" s="37"/>
      <c r="I8" s="39" t="s">
        <v>37</v>
      </c>
      <c r="J8" s="38"/>
      <c r="K8" s="25" t="s">
        <v>30</v>
      </c>
      <c r="L8" s="38"/>
    </row>
    <row r="9" spans="1:12" ht="14.25">
      <c r="A9" s="37"/>
      <c r="B9" s="37"/>
      <c r="C9" s="37"/>
      <c r="D9" s="37"/>
      <c r="E9" s="37"/>
      <c r="F9" s="37"/>
      <c r="G9" s="37"/>
      <c r="H9" s="40"/>
      <c r="I9" s="37"/>
      <c r="J9" s="37"/>
      <c r="L9" s="37"/>
    </row>
    <row r="10" spans="1:12" s="18" customFormat="1" ht="12">
      <c r="A10" s="7" t="s">
        <v>1</v>
      </c>
      <c r="B10" s="8" t="s">
        <v>4</v>
      </c>
      <c r="C10" s="41">
        <v>211000</v>
      </c>
      <c r="D10" s="42"/>
      <c r="E10" s="41"/>
      <c r="F10" s="42" t="s">
        <v>29</v>
      </c>
      <c r="G10" s="42"/>
      <c r="H10" s="8" t="s">
        <v>4</v>
      </c>
      <c r="I10" s="42">
        <f>C10*(1+(E10/100))</f>
        <v>211000</v>
      </c>
      <c r="J10" s="42"/>
      <c r="K10" s="32"/>
      <c r="L10" s="42"/>
    </row>
    <row r="11" spans="1:12" s="18" customFormat="1" ht="12" hidden="1">
      <c r="A11" s="8" t="s">
        <v>2</v>
      </c>
      <c r="B11" s="8" t="s">
        <v>4</v>
      </c>
      <c r="C11" s="41"/>
      <c r="D11" s="42"/>
      <c r="E11" s="41"/>
      <c r="F11" s="42" t="s">
        <v>29</v>
      </c>
      <c r="G11" s="42"/>
      <c r="H11" s="8" t="s">
        <v>4</v>
      </c>
      <c r="I11" s="42">
        <f aca="true" t="shared" si="0" ref="I11:I19">C11*(1+(E11/100))</f>
        <v>0</v>
      </c>
      <c r="J11" s="42"/>
      <c r="K11" s="32"/>
      <c r="L11" s="42"/>
    </row>
    <row r="12" spans="1:12" s="18" customFormat="1" ht="12" hidden="1">
      <c r="A12" s="7" t="s">
        <v>3</v>
      </c>
      <c r="B12" s="8" t="s">
        <v>4</v>
      </c>
      <c r="C12" s="41"/>
      <c r="D12" s="42"/>
      <c r="E12" s="41"/>
      <c r="F12" s="42" t="s">
        <v>29</v>
      </c>
      <c r="G12" s="42"/>
      <c r="H12" s="8" t="s">
        <v>4</v>
      </c>
      <c r="I12" s="42">
        <f t="shared" si="0"/>
        <v>0</v>
      </c>
      <c r="J12" s="42"/>
      <c r="K12" s="32"/>
      <c r="L12" s="42"/>
    </row>
    <row r="13" spans="1:12" s="18" customFormat="1" ht="12" hidden="1">
      <c r="A13" s="7" t="s">
        <v>5</v>
      </c>
      <c r="B13" s="8" t="s">
        <v>4</v>
      </c>
      <c r="C13" s="41"/>
      <c r="D13" s="42"/>
      <c r="E13" s="41"/>
      <c r="F13" s="42" t="s">
        <v>29</v>
      </c>
      <c r="G13" s="42"/>
      <c r="H13" s="8" t="s">
        <v>4</v>
      </c>
      <c r="I13" s="42">
        <f t="shared" si="0"/>
        <v>0</v>
      </c>
      <c r="J13" s="42"/>
      <c r="K13" s="32"/>
      <c r="L13" s="42"/>
    </row>
    <row r="14" spans="1:12" s="18" customFormat="1" ht="12" hidden="1">
      <c r="A14" s="7" t="s">
        <v>6</v>
      </c>
      <c r="B14" s="8" t="s">
        <v>4</v>
      </c>
      <c r="C14" s="41"/>
      <c r="D14" s="42"/>
      <c r="E14" s="41"/>
      <c r="F14" s="42" t="s">
        <v>29</v>
      </c>
      <c r="G14" s="42"/>
      <c r="H14" s="8" t="s">
        <v>4</v>
      </c>
      <c r="I14" s="42">
        <f t="shared" si="0"/>
        <v>0</v>
      </c>
      <c r="J14" s="42"/>
      <c r="K14" s="32"/>
      <c r="L14" s="42"/>
    </row>
    <row r="15" spans="1:12" s="18" customFormat="1" ht="12" hidden="1">
      <c r="A15" s="7" t="s">
        <v>7</v>
      </c>
      <c r="B15" s="8" t="s">
        <v>4</v>
      </c>
      <c r="C15" s="41"/>
      <c r="D15" s="42"/>
      <c r="E15" s="41"/>
      <c r="F15" s="42" t="s">
        <v>29</v>
      </c>
      <c r="G15" s="42"/>
      <c r="H15" s="8" t="s">
        <v>4</v>
      </c>
      <c r="I15" s="42">
        <f t="shared" si="0"/>
        <v>0</v>
      </c>
      <c r="J15" s="42"/>
      <c r="K15" s="32"/>
      <c r="L15" s="42"/>
    </row>
    <row r="16" spans="1:12" s="18" customFormat="1" ht="12" hidden="1">
      <c r="A16" s="7" t="s">
        <v>8</v>
      </c>
      <c r="B16" s="8" t="s">
        <v>4</v>
      </c>
      <c r="C16" s="41"/>
      <c r="D16" s="42"/>
      <c r="E16" s="41"/>
      <c r="F16" s="42" t="s">
        <v>29</v>
      </c>
      <c r="G16" s="42"/>
      <c r="H16" s="8" t="s">
        <v>4</v>
      </c>
      <c r="I16" s="42">
        <f t="shared" si="0"/>
        <v>0</v>
      </c>
      <c r="J16" s="42"/>
      <c r="K16" s="32"/>
      <c r="L16" s="42"/>
    </row>
    <row r="17" spans="1:12" s="18" customFormat="1" ht="12" hidden="1">
      <c r="A17" s="7" t="s">
        <v>9</v>
      </c>
      <c r="B17" s="8" t="s">
        <v>4</v>
      </c>
      <c r="C17" s="41"/>
      <c r="D17" s="42"/>
      <c r="E17" s="41"/>
      <c r="F17" s="42" t="s">
        <v>29</v>
      </c>
      <c r="G17" s="42"/>
      <c r="H17" s="8" t="s">
        <v>4</v>
      </c>
      <c r="I17" s="42">
        <f t="shared" si="0"/>
        <v>0</v>
      </c>
      <c r="J17" s="42"/>
      <c r="K17" s="32"/>
      <c r="L17" s="42"/>
    </row>
    <row r="18" spans="1:12" s="18" customFormat="1" ht="12">
      <c r="A18" s="7" t="s">
        <v>10</v>
      </c>
      <c r="B18" s="8" t="s">
        <v>4</v>
      </c>
      <c r="C18" s="41">
        <v>66000</v>
      </c>
      <c r="D18" s="42"/>
      <c r="E18" s="41"/>
      <c r="F18" s="42" t="s">
        <v>29</v>
      </c>
      <c r="G18" s="42"/>
      <c r="H18" s="8" t="s">
        <v>4</v>
      </c>
      <c r="I18" s="42">
        <f t="shared" si="0"/>
        <v>66000</v>
      </c>
      <c r="J18" s="42"/>
      <c r="K18" s="32"/>
      <c r="L18" s="42"/>
    </row>
    <row r="19" spans="1:12" s="18" customFormat="1" ht="12">
      <c r="A19" s="7" t="s">
        <v>11</v>
      </c>
      <c r="B19" s="8" t="s">
        <v>4</v>
      </c>
      <c r="C19" s="41">
        <v>200000</v>
      </c>
      <c r="D19" s="42"/>
      <c r="E19" s="41">
        <v>50</v>
      </c>
      <c r="F19" s="42" t="s">
        <v>29</v>
      </c>
      <c r="G19" s="42"/>
      <c r="H19" s="8" t="s">
        <v>4</v>
      </c>
      <c r="I19" s="42">
        <f t="shared" si="0"/>
        <v>300000</v>
      </c>
      <c r="J19" s="42"/>
      <c r="K19" s="32" t="s">
        <v>74</v>
      </c>
      <c r="L19" s="42"/>
    </row>
    <row r="20" spans="1:12" s="20" customFormat="1" ht="12.75">
      <c r="A20" s="19" t="s">
        <v>12</v>
      </c>
      <c r="B20" s="1" t="s">
        <v>4</v>
      </c>
      <c r="C20" s="43">
        <f>SUM(C10:C19)</f>
        <v>477000</v>
      </c>
      <c r="D20" s="44"/>
      <c r="E20" s="44"/>
      <c r="F20" s="44"/>
      <c r="G20" s="44"/>
      <c r="H20" s="1" t="s">
        <v>4</v>
      </c>
      <c r="I20" s="43">
        <f>SUM(I10:I19)</f>
        <v>577000</v>
      </c>
      <c r="J20" s="44"/>
      <c r="K20" s="32"/>
      <c r="L20" s="44"/>
    </row>
    <row r="21" spans="1:12" ht="14.25">
      <c r="A21" s="8"/>
      <c r="B21" s="8"/>
      <c r="C21" s="45"/>
      <c r="D21" s="45"/>
      <c r="E21" s="45"/>
      <c r="F21" s="45"/>
      <c r="G21" s="45"/>
      <c r="H21" s="9"/>
      <c r="I21" s="45"/>
      <c r="J21" s="45"/>
      <c r="L21" s="45"/>
    </row>
    <row r="22" spans="1:12" ht="15" thickBot="1">
      <c r="A22" s="10" t="s">
        <v>13</v>
      </c>
      <c r="B22" s="8"/>
      <c r="C22" s="45"/>
      <c r="D22" s="45"/>
      <c r="E22" s="45"/>
      <c r="F22" s="45"/>
      <c r="G22" s="45"/>
      <c r="H22" s="9"/>
      <c r="I22" s="45"/>
      <c r="J22" s="45"/>
      <c r="L22" s="45"/>
    </row>
    <row r="23" spans="1:12" ht="14.25">
      <c r="A23" s="8"/>
      <c r="B23" s="8"/>
      <c r="C23" s="45"/>
      <c r="D23" s="45"/>
      <c r="E23" s="45"/>
      <c r="F23" s="45"/>
      <c r="G23" s="45"/>
      <c r="H23" s="9"/>
      <c r="I23" s="45"/>
      <c r="J23" s="45"/>
      <c r="L23" s="45"/>
    </row>
    <row r="24" spans="1:12" s="18" customFormat="1" ht="12">
      <c r="A24" s="7" t="s">
        <v>76</v>
      </c>
      <c r="B24" s="8" t="s">
        <v>4</v>
      </c>
      <c r="C24" s="41">
        <v>423475</v>
      </c>
      <c r="D24" s="42"/>
      <c r="E24" s="41">
        <v>5</v>
      </c>
      <c r="F24" s="42" t="s">
        <v>29</v>
      </c>
      <c r="G24" s="42"/>
      <c r="H24" s="8" t="s">
        <v>4</v>
      </c>
      <c r="I24" s="42">
        <f>C24*(1+(E24/100))</f>
        <v>444648.75</v>
      </c>
      <c r="J24" s="42"/>
      <c r="K24" s="32" t="s">
        <v>75</v>
      </c>
      <c r="L24" s="42"/>
    </row>
    <row r="25" spans="1:12" s="18" customFormat="1" ht="12" hidden="1">
      <c r="A25" s="7" t="s">
        <v>15</v>
      </c>
      <c r="B25" s="8" t="s">
        <v>4</v>
      </c>
      <c r="C25" s="41"/>
      <c r="D25" s="42"/>
      <c r="E25" s="41"/>
      <c r="F25" s="42" t="s">
        <v>29</v>
      </c>
      <c r="G25" s="42"/>
      <c r="H25" s="8" t="s">
        <v>4</v>
      </c>
      <c r="I25" s="42">
        <f aca="true" t="shared" si="1" ref="I25:I35">C25*(1+(E25/100))</f>
        <v>0</v>
      </c>
      <c r="J25" s="42"/>
      <c r="K25" s="32"/>
      <c r="L25" s="42"/>
    </row>
    <row r="26" spans="1:12" s="18" customFormat="1" ht="12" hidden="1">
      <c r="A26" s="7" t="s">
        <v>16</v>
      </c>
      <c r="B26" s="8" t="s">
        <v>4</v>
      </c>
      <c r="C26" s="41"/>
      <c r="D26" s="42"/>
      <c r="E26" s="41"/>
      <c r="F26" s="42" t="s">
        <v>29</v>
      </c>
      <c r="G26" s="42"/>
      <c r="H26" s="8" t="s">
        <v>4</v>
      </c>
      <c r="I26" s="42">
        <f t="shared" si="1"/>
        <v>0</v>
      </c>
      <c r="J26" s="42"/>
      <c r="K26" s="32"/>
      <c r="L26" s="42"/>
    </row>
    <row r="27" spans="1:12" s="18" customFormat="1" ht="12" hidden="1">
      <c r="A27" s="7" t="s">
        <v>17</v>
      </c>
      <c r="B27" s="8" t="s">
        <v>4</v>
      </c>
      <c r="C27" s="41"/>
      <c r="D27" s="42"/>
      <c r="E27" s="41"/>
      <c r="F27" s="42" t="s">
        <v>29</v>
      </c>
      <c r="G27" s="42"/>
      <c r="H27" s="8" t="s">
        <v>4</v>
      </c>
      <c r="I27" s="42">
        <f t="shared" si="1"/>
        <v>0</v>
      </c>
      <c r="J27" s="42"/>
      <c r="K27" s="32"/>
      <c r="L27" s="42"/>
    </row>
    <row r="28" spans="1:12" s="18" customFormat="1" ht="12" hidden="1">
      <c r="A28" s="7" t="s">
        <v>18</v>
      </c>
      <c r="B28" s="8" t="s">
        <v>4</v>
      </c>
      <c r="C28" s="41"/>
      <c r="D28" s="42"/>
      <c r="E28" s="41"/>
      <c r="F28" s="42" t="s">
        <v>29</v>
      </c>
      <c r="G28" s="42"/>
      <c r="H28" s="8" t="s">
        <v>4</v>
      </c>
      <c r="I28" s="42">
        <f t="shared" si="1"/>
        <v>0</v>
      </c>
      <c r="J28" s="42"/>
      <c r="K28" s="32"/>
      <c r="L28" s="42"/>
    </row>
    <row r="29" spans="1:12" s="18" customFormat="1" ht="12" hidden="1">
      <c r="A29" s="7" t="s">
        <v>19</v>
      </c>
      <c r="B29" s="8" t="s">
        <v>4</v>
      </c>
      <c r="C29" s="41"/>
      <c r="D29" s="42"/>
      <c r="E29" s="41"/>
      <c r="F29" s="42" t="s">
        <v>29</v>
      </c>
      <c r="G29" s="42"/>
      <c r="H29" s="8" t="s">
        <v>4</v>
      </c>
      <c r="I29" s="42">
        <f t="shared" si="1"/>
        <v>0</v>
      </c>
      <c r="J29" s="42"/>
      <c r="K29" s="32"/>
      <c r="L29" s="42"/>
    </row>
    <row r="30" spans="1:12" s="18" customFormat="1" ht="12" hidden="1">
      <c r="A30" s="7" t="s">
        <v>39</v>
      </c>
      <c r="B30" s="8" t="s">
        <v>4</v>
      </c>
      <c r="C30" s="41"/>
      <c r="D30" s="42"/>
      <c r="E30" s="41"/>
      <c r="F30" s="42" t="s">
        <v>29</v>
      </c>
      <c r="G30" s="42"/>
      <c r="H30" s="8" t="s">
        <v>4</v>
      </c>
      <c r="I30" s="42">
        <f t="shared" si="1"/>
        <v>0</v>
      </c>
      <c r="J30" s="42"/>
      <c r="K30" s="32"/>
      <c r="L30" s="42"/>
    </row>
    <row r="31" spans="1:12" s="18" customFormat="1" ht="12" hidden="1">
      <c r="A31" s="7" t="s">
        <v>20</v>
      </c>
      <c r="B31" s="8" t="s">
        <v>4</v>
      </c>
      <c r="C31" s="41"/>
      <c r="D31" s="42"/>
      <c r="E31" s="41"/>
      <c r="F31" s="42" t="s">
        <v>29</v>
      </c>
      <c r="G31" s="42"/>
      <c r="H31" s="8" t="s">
        <v>4</v>
      </c>
      <c r="I31" s="42">
        <f t="shared" si="1"/>
        <v>0</v>
      </c>
      <c r="J31" s="42"/>
      <c r="K31" s="32"/>
      <c r="L31" s="42"/>
    </row>
    <row r="32" spans="1:12" s="18" customFormat="1" ht="12" hidden="1">
      <c r="A32" s="7" t="s">
        <v>21</v>
      </c>
      <c r="B32" s="8" t="s">
        <v>4</v>
      </c>
      <c r="C32" s="41"/>
      <c r="D32" s="42"/>
      <c r="E32" s="41"/>
      <c r="F32" s="42" t="s">
        <v>29</v>
      </c>
      <c r="G32" s="42"/>
      <c r="H32" s="8" t="s">
        <v>4</v>
      </c>
      <c r="I32" s="42">
        <f t="shared" si="1"/>
        <v>0</v>
      </c>
      <c r="J32" s="42"/>
      <c r="K32" s="32"/>
      <c r="L32" s="42"/>
    </row>
    <row r="33" spans="1:12" s="18" customFormat="1" ht="12" hidden="1">
      <c r="A33" s="7" t="s">
        <v>22</v>
      </c>
      <c r="B33" s="8" t="s">
        <v>4</v>
      </c>
      <c r="C33" s="41"/>
      <c r="D33" s="42"/>
      <c r="E33" s="41"/>
      <c r="F33" s="42" t="s">
        <v>29</v>
      </c>
      <c r="G33" s="42"/>
      <c r="H33" s="8" t="s">
        <v>4</v>
      </c>
      <c r="I33" s="42">
        <f t="shared" si="1"/>
        <v>0</v>
      </c>
      <c r="J33" s="42"/>
      <c r="K33" s="32"/>
      <c r="L33" s="42"/>
    </row>
    <row r="34" spans="1:12" s="18" customFormat="1" ht="12">
      <c r="A34" s="7" t="s">
        <v>23</v>
      </c>
      <c r="B34" s="8" t="s">
        <v>4</v>
      </c>
      <c r="C34" s="41"/>
      <c r="D34" s="42"/>
      <c r="E34" s="41"/>
      <c r="F34" s="42" t="s">
        <v>29</v>
      </c>
      <c r="G34" s="42"/>
      <c r="H34" s="8" t="s">
        <v>4</v>
      </c>
      <c r="I34" s="42">
        <f t="shared" si="1"/>
        <v>0</v>
      </c>
      <c r="J34" s="42"/>
      <c r="K34" s="32"/>
      <c r="L34" s="42"/>
    </row>
    <row r="35" spans="1:12" s="18" customFormat="1" ht="12">
      <c r="A35" s="7" t="s">
        <v>24</v>
      </c>
      <c r="B35" s="8" t="s">
        <v>4</v>
      </c>
      <c r="C35" s="41"/>
      <c r="D35" s="42"/>
      <c r="E35" s="41"/>
      <c r="F35" s="42" t="s">
        <v>29</v>
      </c>
      <c r="G35" s="42"/>
      <c r="H35" s="8" t="s">
        <v>4</v>
      </c>
      <c r="I35" s="42">
        <f t="shared" si="1"/>
        <v>0</v>
      </c>
      <c r="J35" s="42"/>
      <c r="K35" s="32"/>
      <c r="L35" s="42"/>
    </row>
    <row r="36" spans="1:12" s="20" customFormat="1" ht="12.75">
      <c r="A36" s="19" t="s">
        <v>25</v>
      </c>
      <c r="B36" s="1" t="s">
        <v>4</v>
      </c>
      <c r="C36" s="43">
        <f>SUM(C24:C35)</f>
        <v>423475</v>
      </c>
      <c r="D36" s="44"/>
      <c r="E36" s="44"/>
      <c r="F36" s="44"/>
      <c r="G36" s="44"/>
      <c r="H36" s="1" t="s">
        <v>4</v>
      </c>
      <c r="I36" s="43">
        <f>SUM(I24:I35)</f>
        <v>444648.75</v>
      </c>
      <c r="J36" s="44"/>
      <c r="K36" s="32"/>
      <c r="L36" s="44"/>
    </row>
    <row r="37" spans="1:12" s="20" customFormat="1" ht="12.75">
      <c r="A37" s="19"/>
      <c r="B37" s="1"/>
      <c r="C37" s="46">
        <v>120082</v>
      </c>
      <c r="D37" s="44"/>
      <c r="E37" s="44"/>
      <c r="F37" s="44"/>
      <c r="G37" s="44"/>
      <c r="H37" s="1"/>
      <c r="I37" s="46"/>
      <c r="J37" s="44"/>
      <c r="K37" s="30"/>
      <c r="L37" s="44"/>
    </row>
    <row r="38" spans="1:12" s="20" customFormat="1" ht="13.5" thickBot="1">
      <c r="A38" s="19" t="s">
        <v>26</v>
      </c>
      <c r="B38" s="1" t="s">
        <v>4</v>
      </c>
      <c r="C38" s="47">
        <f>+C20-C36</f>
        <v>53525</v>
      </c>
      <c r="D38" s="44"/>
      <c r="E38" s="44"/>
      <c r="F38" s="44"/>
      <c r="G38" s="44"/>
      <c r="H38" s="1" t="s">
        <v>4</v>
      </c>
      <c r="I38" s="47">
        <f>+I20-I36</f>
        <v>132351.25</v>
      </c>
      <c r="J38" s="44"/>
      <c r="K38" s="26"/>
      <c r="L38" s="44"/>
    </row>
    <row r="39" spans="1:12" s="20" customFormat="1" ht="13.5" thickTop="1">
      <c r="A39" s="19"/>
      <c r="B39" s="1"/>
      <c r="C39" s="48"/>
      <c r="D39" s="44"/>
      <c r="E39" s="44"/>
      <c r="F39" s="44"/>
      <c r="G39" s="44"/>
      <c r="H39" s="1"/>
      <c r="I39" s="48"/>
      <c r="J39" s="44"/>
      <c r="K39" s="26"/>
      <c r="L39" s="44"/>
    </row>
    <row r="40" spans="1:12" s="20" customFormat="1" ht="12.75">
      <c r="A40" s="19"/>
      <c r="B40" s="1"/>
      <c r="C40" s="48"/>
      <c r="D40" s="44"/>
      <c r="E40" s="44"/>
      <c r="F40" s="44"/>
      <c r="G40" s="44"/>
      <c r="H40" s="1"/>
      <c r="I40" s="48"/>
      <c r="J40" s="44"/>
      <c r="K40" s="26"/>
      <c r="L40" s="44"/>
    </row>
    <row r="41" spans="1:12" s="20" customFormat="1" ht="12.75">
      <c r="A41" s="19" t="s">
        <v>28</v>
      </c>
      <c r="B41" s="1" t="s">
        <v>4</v>
      </c>
      <c r="C41" s="49">
        <v>120082</v>
      </c>
      <c r="D41" s="50"/>
      <c r="E41" s="50"/>
      <c r="F41" s="50"/>
      <c r="G41" s="50"/>
      <c r="H41" s="1" t="s">
        <v>4</v>
      </c>
      <c r="I41" s="44">
        <f>+C42</f>
        <v>173607</v>
      </c>
      <c r="J41" s="50"/>
      <c r="K41" s="26"/>
      <c r="L41" s="50"/>
    </row>
    <row r="42" spans="1:11" s="20" customFormat="1" ht="13.5" thickBot="1">
      <c r="A42" s="19" t="s">
        <v>27</v>
      </c>
      <c r="B42" s="1" t="s">
        <v>4</v>
      </c>
      <c r="C42" s="29">
        <f>+C41+C38</f>
        <v>173607</v>
      </c>
      <c r="H42" s="1" t="s">
        <v>4</v>
      </c>
      <c r="I42" s="29">
        <f>+I41+I38</f>
        <v>305958.25</v>
      </c>
      <c r="K42" s="26"/>
    </row>
    <row r="43" spans="1:11" s="20" customFormat="1" ht="13.5" thickTop="1">
      <c r="A43" s="19"/>
      <c r="B43" s="1"/>
      <c r="C43" s="35"/>
      <c r="H43" s="1"/>
      <c r="I43" s="35"/>
      <c r="K43" s="26"/>
    </row>
    <row r="45" spans="1:11" ht="14.25">
      <c r="A45" s="54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14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1" ht="14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2"/>
    </row>
  </sheetData>
  <sheetProtection/>
  <mergeCells count="6">
    <mergeCell ref="A1:K1"/>
    <mergeCell ref="C3:E3"/>
    <mergeCell ref="C4:E4"/>
    <mergeCell ref="C5:E5"/>
    <mergeCell ref="C6:E6"/>
    <mergeCell ref="A45:K47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K2" sqref="K1:K1638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52" t="s">
        <v>41</v>
      </c>
      <c r="D3" s="52"/>
      <c r="E3" s="52"/>
    </row>
    <row r="4" spans="1:5" ht="14.25">
      <c r="A4" s="16" t="s">
        <v>31</v>
      </c>
      <c r="C4" s="52" t="s">
        <v>42</v>
      </c>
      <c r="D4" s="52"/>
      <c r="E4" s="52"/>
    </row>
    <row r="5" spans="1:8" ht="15" customHeight="1">
      <c r="A5" s="1" t="s">
        <v>32</v>
      </c>
      <c r="B5" s="37"/>
      <c r="C5" s="53">
        <v>43555</v>
      </c>
      <c r="D5" s="53"/>
      <c r="E5" s="53"/>
      <c r="H5" s="37"/>
    </row>
    <row r="6" spans="1:8" ht="15" customHeight="1">
      <c r="A6" s="1" t="s">
        <v>33</v>
      </c>
      <c r="B6" s="37"/>
      <c r="C6" s="52" t="s">
        <v>77</v>
      </c>
      <c r="D6" s="52"/>
      <c r="E6" s="52"/>
      <c r="H6" s="37"/>
    </row>
    <row r="7" spans="1:12" ht="15" customHeight="1">
      <c r="A7" s="37"/>
      <c r="B7" s="37"/>
      <c r="D7" s="38"/>
      <c r="E7" s="38"/>
      <c r="F7" s="38"/>
      <c r="G7" s="38"/>
      <c r="H7" s="37"/>
      <c r="J7" s="38"/>
      <c r="L7" s="38"/>
    </row>
    <row r="8" spans="1:12" ht="58.5" customHeight="1" thickBot="1">
      <c r="A8" s="3" t="s">
        <v>0</v>
      </c>
      <c r="B8" s="4"/>
      <c r="C8" s="39" t="s">
        <v>35</v>
      </c>
      <c r="D8" s="38"/>
      <c r="E8" s="39" t="s">
        <v>36</v>
      </c>
      <c r="F8" s="38"/>
      <c r="G8" s="38"/>
      <c r="H8" s="37"/>
      <c r="I8" s="39" t="s">
        <v>37</v>
      </c>
      <c r="J8" s="38"/>
      <c r="K8" s="25" t="s">
        <v>30</v>
      </c>
      <c r="L8" s="38"/>
    </row>
    <row r="9" spans="1:12" ht="14.25">
      <c r="A9" s="37"/>
      <c r="B9" s="37"/>
      <c r="C9" s="37"/>
      <c r="D9" s="37"/>
      <c r="E9" s="37"/>
      <c r="F9" s="37"/>
      <c r="G9" s="37"/>
      <c r="H9" s="40"/>
      <c r="I9" s="37"/>
      <c r="J9" s="37"/>
      <c r="L9" s="37"/>
    </row>
    <row r="10" spans="1:12" s="18" customFormat="1" ht="12">
      <c r="A10" s="7" t="s">
        <v>1</v>
      </c>
      <c r="B10" s="8" t="s">
        <v>4</v>
      </c>
      <c r="C10" s="41">
        <v>39000</v>
      </c>
      <c r="D10" s="42"/>
      <c r="E10" s="41"/>
      <c r="F10" s="42" t="s">
        <v>29</v>
      </c>
      <c r="G10" s="42"/>
      <c r="H10" s="8" t="s">
        <v>4</v>
      </c>
      <c r="I10" s="42">
        <f>C10*(1+(E10/100))</f>
        <v>39000</v>
      </c>
      <c r="J10" s="42"/>
      <c r="K10" s="32"/>
      <c r="L10" s="42"/>
    </row>
    <row r="11" spans="1:12" s="18" customFormat="1" ht="12" hidden="1">
      <c r="A11" s="8" t="s">
        <v>2</v>
      </c>
      <c r="B11" s="8" t="s">
        <v>4</v>
      </c>
      <c r="C11" s="41"/>
      <c r="D11" s="42"/>
      <c r="E11" s="41"/>
      <c r="F11" s="42" t="s">
        <v>29</v>
      </c>
      <c r="G11" s="42"/>
      <c r="H11" s="8" t="s">
        <v>4</v>
      </c>
      <c r="I11" s="42">
        <f aca="true" t="shared" si="0" ref="I11:I19">C11*(1+(E11/100))</f>
        <v>0</v>
      </c>
      <c r="J11" s="42"/>
      <c r="K11" s="32"/>
      <c r="L11" s="42"/>
    </row>
    <row r="12" spans="1:12" s="18" customFormat="1" ht="12" hidden="1">
      <c r="A12" s="7" t="s">
        <v>3</v>
      </c>
      <c r="B12" s="8" t="s">
        <v>4</v>
      </c>
      <c r="C12" s="41"/>
      <c r="D12" s="42"/>
      <c r="E12" s="41"/>
      <c r="F12" s="42" t="s">
        <v>29</v>
      </c>
      <c r="G12" s="42"/>
      <c r="H12" s="8" t="s">
        <v>4</v>
      </c>
      <c r="I12" s="42">
        <f t="shared" si="0"/>
        <v>0</v>
      </c>
      <c r="J12" s="42"/>
      <c r="K12" s="32"/>
      <c r="L12" s="42"/>
    </row>
    <row r="13" spans="1:12" s="18" customFormat="1" ht="12" hidden="1">
      <c r="A13" s="7" t="s">
        <v>5</v>
      </c>
      <c r="B13" s="8" t="s">
        <v>4</v>
      </c>
      <c r="C13" s="41"/>
      <c r="D13" s="42"/>
      <c r="E13" s="41"/>
      <c r="F13" s="42" t="s">
        <v>29</v>
      </c>
      <c r="G13" s="42"/>
      <c r="H13" s="8" t="s">
        <v>4</v>
      </c>
      <c r="I13" s="42">
        <f t="shared" si="0"/>
        <v>0</v>
      </c>
      <c r="J13" s="42"/>
      <c r="K13" s="32"/>
      <c r="L13" s="42"/>
    </row>
    <row r="14" spans="1:12" s="18" customFormat="1" ht="12" hidden="1">
      <c r="A14" s="7" t="s">
        <v>6</v>
      </c>
      <c r="B14" s="8" t="s">
        <v>4</v>
      </c>
      <c r="C14" s="41"/>
      <c r="D14" s="42"/>
      <c r="E14" s="41"/>
      <c r="F14" s="42" t="s">
        <v>29</v>
      </c>
      <c r="G14" s="42"/>
      <c r="H14" s="8" t="s">
        <v>4</v>
      </c>
      <c r="I14" s="42">
        <f t="shared" si="0"/>
        <v>0</v>
      </c>
      <c r="J14" s="42"/>
      <c r="K14" s="32"/>
      <c r="L14" s="42"/>
    </row>
    <row r="15" spans="1:12" s="18" customFormat="1" ht="12" hidden="1">
      <c r="A15" s="7" t="s">
        <v>7</v>
      </c>
      <c r="B15" s="8" t="s">
        <v>4</v>
      </c>
      <c r="C15" s="41"/>
      <c r="D15" s="42"/>
      <c r="E15" s="41"/>
      <c r="F15" s="42" t="s">
        <v>29</v>
      </c>
      <c r="G15" s="42"/>
      <c r="H15" s="8" t="s">
        <v>4</v>
      </c>
      <c r="I15" s="42">
        <f t="shared" si="0"/>
        <v>0</v>
      </c>
      <c r="J15" s="42"/>
      <c r="K15" s="32"/>
      <c r="L15" s="42"/>
    </row>
    <row r="16" spans="1:12" s="18" customFormat="1" ht="12" hidden="1">
      <c r="A16" s="7" t="s">
        <v>8</v>
      </c>
      <c r="B16" s="8" t="s">
        <v>4</v>
      </c>
      <c r="C16" s="41"/>
      <c r="D16" s="42"/>
      <c r="E16" s="41"/>
      <c r="F16" s="42" t="s">
        <v>29</v>
      </c>
      <c r="G16" s="42"/>
      <c r="H16" s="8" t="s">
        <v>4</v>
      </c>
      <c r="I16" s="42">
        <f t="shared" si="0"/>
        <v>0</v>
      </c>
      <c r="J16" s="42"/>
      <c r="K16" s="32"/>
      <c r="L16" s="42"/>
    </row>
    <row r="17" spans="1:12" s="18" customFormat="1" ht="12" hidden="1">
      <c r="A17" s="7" t="s">
        <v>9</v>
      </c>
      <c r="B17" s="8" t="s">
        <v>4</v>
      </c>
      <c r="C17" s="41"/>
      <c r="D17" s="42"/>
      <c r="E17" s="41"/>
      <c r="F17" s="42" t="s">
        <v>29</v>
      </c>
      <c r="G17" s="42"/>
      <c r="H17" s="8" t="s">
        <v>4</v>
      </c>
      <c r="I17" s="42">
        <f t="shared" si="0"/>
        <v>0</v>
      </c>
      <c r="J17" s="42"/>
      <c r="K17" s="32"/>
      <c r="L17" s="42"/>
    </row>
    <row r="18" spans="1:12" s="18" customFormat="1" ht="12">
      <c r="A18" s="7" t="s">
        <v>10</v>
      </c>
      <c r="B18" s="8" t="s">
        <v>4</v>
      </c>
      <c r="C18" s="41"/>
      <c r="D18" s="42"/>
      <c r="E18" s="41"/>
      <c r="F18" s="42" t="s">
        <v>29</v>
      </c>
      <c r="G18" s="42"/>
      <c r="H18" s="8" t="s">
        <v>4</v>
      </c>
      <c r="I18" s="42">
        <f t="shared" si="0"/>
        <v>0</v>
      </c>
      <c r="J18" s="42"/>
      <c r="K18" s="32"/>
      <c r="L18" s="42"/>
    </row>
    <row r="19" spans="1:12" s="18" customFormat="1" ht="12">
      <c r="A19" s="7" t="s">
        <v>11</v>
      </c>
      <c r="B19" s="8" t="s">
        <v>4</v>
      </c>
      <c r="C19" s="41"/>
      <c r="D19" s="42"/>
      <c r="E19" s="41"/>
      <c r="F19" s="42" t="s">
        <v>29</v>
      </c>
      <c r="G19" s="42"/>
      <c r="H19" s="8" t="s">
        <v>4</v>
      </c>
      <c r="I19" s="42">
        <f t="shared" si="0"/>
        <v>0</v>
      </c>
      <c r="J19" s="42"/>
      <c r="K19" s="32"/>
      <c r="L19" s="42"/>
    </row>
    <row r="20" spans="1:12" s="20" customFormat="1" ht="12.75">
      <c r="A20" s="19" t="s">
        <v>12</v>
      </c>
      <c r="B20" s="1" t="s">
        <v>4</v>
      </c>
      <c r="C20" s="43">
        <f>SUM(C10:C19)</f>
        <v>39000</v>
      </c>
      <c r="D20" s="44"/>
      <c r="E20" s="44"/>
      <c r="F20" s="44"/>
      <c r="G20" s="44"/>
      <c r="H20" s="1" t="s">
        <v>4</v>
      </c>
      <c r="I20" s="43">
        <f>SUM(I10:I19)</f>
        <v>39000</v>
      </c>
      <c r="J20" s="44"/>
      <c r="K20" s="32"/>
      <c r="L20" s="44"/>
    </row>
    <row r="21" spans="1:12" ht="14.25">
      <c r="A21" s="8"/>
      <c r="B21" s="8"/>
      <c r="C21" s="45"/>
      <c r="D21" s="45"/>
      <c r="E21" s="45"/>
      <c r="F21" s="45"/>
      <c r="G21" s="45"/>
      <c r="H21" s="9"/>
      <c r="I21" s="45"/>
      <c r="J21" s="45"/>
      <c r="L21" s="45"/>
    </row>
    <row r="22" spans="1:12" ht="15" thickBot="1">
      <c r="A22" s="10" t="s">
        <v>13</v>
      </c>
      <c r="B22" s="8"/>
      <c r="C22" s="45"/>
      <c r="D22" s="45"/>
      <c r="E22" s="45"/>
      <c r="F22" s="45"/>
      <c r="G22" s="45"/>
      <c r="H22" s="9"/>
      <c r="I22" s="45"/>
      <c r="J22" s="45"/>
      <c r="L22" s="45"/>
    </row>
    <row r="23" spans="1:12" ht="14.25">
      <c r="A23" s="8"/>
      <c r="B23" s="8"/>
      <c r="C23" s="45"/>
      <c r="D23" s="45"/>
      <c r="E23" s="45"/>
      <c r="F23" s="45"/>
      <c r="G23" s="45"/>
      <c r="H23" s="9"/>
      <c r="I23" s="45"/>
      <c r="J23" s="45"/>
      <c r="L23" s="45"/>
    </row>
    <row r="24" spans="1:12" s="18" customFormat="1" ht="12">
      <c r="A24" s="7" t="s">
        <v>78</v>
      </c>
      <c r="B24" s="8" t="s">
        <v>4</v>
      </c>
      <c r="C24" s="41">
        <v>39000</v>
      </c>
      <c r="D24" s="42"/>
      <c r="E24" s="41"/>
      <c r="F24" s="42" t="s">
        <v>29</v>
      </c>
      <c r="G24" s="42"/>
      <c r="H24" s="8" t="s">
        <v>4</v>
      </c>
      <c r="I24" s="42">
        <f>C24*(1+(E24/100))</f>
        <v>39000</v>
      </c>
      <c r="J24" s="42"/>
      <c r="K24" s="32"/>
      <c r="L24" s="42"/>
    </row>
    <row r="25" spans="1:12" s="18" customFormat="1" ht="12" hidden="1">
      <c r="A25" s="7" t="s">
        <v>15</v>
      </c>
      <c r="B25" s="8" t="s">
        <v>4</v>
      </c>
      <c r="C25" s="41"/>
      <c r="D25" s="42"/>
      <c r="E25" s="41"/>
      <c r="F25" s="42" t="s">
        <v>29</v>
      </c>
      <c r="G25" s="42"/>
      <c r="H25" s="8" t="s">
        <v>4</v>
      </c>
      <c r="I25" s="42">
        <f aca="true" t="shared" si="1" ref="I25:I35">C25*(1+(E25/100))</f>
        <v>0</v>
      </c>
      <c r="J25" s="42"/>
      <c r="K25" s="32"/>
      <c r="L25" s="42"/>
    </row>
    <row r="26" spans="1:12" s="18" customFormat="1" ht="12" hidden="1">
      <c r="A26" s="7" t="s">
        <v>16</v>
      </c>
      <c r="B26" s="8" t="s">
        <v>4</v>
      </c>
      <c r="C26" s="41"/>
      <c r="D26" s="42"/>
      <c r="E26" s="41"/>
      <c r="F26" s="42" t="s">
        <v>29</v>
      </c>
      <c r="G26" s="42"/>
      <c r="H26" s="8" t="s">
        <v>4</v>
      </c>
      <c r="I26" s="42">
        <f t="shared" si="1"/>
        <v>0</v>
      </c>
      <c r="J26" s="42"/>
      <c r="K26" s="32"/>
      <c r="L26" s="42"/>
    </row>
    <row r="27" spans="1:12" s="18" customFormat="1" ht="12" hidden="1">
      <c r="A27" s="7" t="s">
        <v>17</v>
      </c>
      <c r="B27" s="8" t="s">
        <v>4</v>
      </c>
      <c r="C27" s="41"/>
      <c r="D27" s="42"/>
      <c r="E27" s="41"/>
      <c r="F27" s="42" t="s">
        <v>29</v>
      </c>
      <c r="G27" s="42"/>
      <c r="H27" s="8" t="s">
        <v>4</v>
      </c>
      <c r="I27" s="42">
        <f t="shared" si="1"/>
        <v>0</v>
      </c>
      <c r="J27" s="42"/>
      <c r="K27" s="32"/>
      <c r="L27" s="42"/>
    </row>
    <row r="28" spans="1:12" s="18" customFormat="1" ht="12" hidden="1">
      <c r="A28" s="7" t="s">
        <v>18</v>
      </c>
      <c r="B28" s="8" t="s">
        <v>4</v>
      </c>
      <c r="C28" s="41"/>
      <c r="D28" s="42"/>
      <c r="E28" s="41"/>
      <c r="F28" s="42" t="s">
        <v>29</v>
      </c>
      <c r="G28" s="42"/>
      <c r="H28" s="8" t="s">
        <v>4</v>
      </c>
      <c r="I28" s="42">
        <f t="shared" si="1"/>
        <v>0</v>
      </c>
      <c r="J28" s="42"/>
      <c r="K28" s="32"/>
      <c r="L28" s="42"/>
    </row>
    <row r="29" spans="1:12" s="18" customFormat="1" ht="12" hidden="1">
      <c r="A29" s="7" t="s">
        <v>19</v>
      </c>
      <c r="B29" s="8" t="s">
        <v>4</v>
      </c>
      <c r="C29" s="41"/>
      <c r="D29" s="42"/>
      <c r="E29" s="41"/>
      <c r="F29" s="42" t="s">
        <v>29</v>
      </c>
      <c r="G29" s="42"/>
      <c r="H29" s="8" t="s">
        <v>4</v>
      </c>
      <c r="I29" s="42">
        <f t="shared" si="1"/>
        <v>0</v>
      </c>
      <c r="J29" s="42"/>
      <c r="K29" s="32"/>
      <c r="L29" s="42"/>
    </row>
    <row r="30" spans="1:12" s="18" customFormat="1" ht="12" hidden="1">
      <c r="A30" s="7" t="s">
        <v>39</v>
      </c>
      <c r="B30" s="8" t="s">
        <v>4</v>
      </c>
      <c r="C30" s="41"/>
      <c r="D30" s="42"/>
      <c r="E30" s="41"/>
      <c r="F30" s="42" t="s">
        <v>29</v>
      </c>
      <c r="G30" s="42"/>
      <c r="H30" s="8" t="s">
        <v>4</v>
      </c>
      <c r="I30" s="42">
        <f t="shared" si="1"/>
        <v>0</v>
      </c>
      <c r="J30" s="42"/>
      <c r="K30" s="32"/>
      <c r="L30" s="42"/>
    </row>
    <row r="31" spans="1:12" s="18" customFormat="1" ht="12" hidden="1">
      <c r="A31" s="7" t="s">
        <v>20</v>
      </c>
      <c r="B31" s="8" t="s">
        <v>4</v>
      </c>
      <c r="C31" s="41"/>
      <c r="D31" s="42"/>
      <c r="E31" s="41"/>
      <c r="F31" s="42" t="s">
        <v>29</v>
      </c>
      <c r="G31" s="42"/>
      <c r="H31" s="8" t="s">
        <v>4</v>
      </c>
      <c r="I31" s="42">
        <f t="shared" si="1"/>
        <v>0</v>
      </c>
      <c r="J31" s="42"/>
      <c r="K31" s="32"/>
      <c r="L31" s="42"/>
    </row>
    <row r="32" spans="1:12" s="18" customFormat="1" ht="12" hidden="1">
      <c r="A32" s="7" t="s">
        <v>21</v>
      </c>
      <c r="B32" s="8" t="s">
        <v>4</v>
      </c>
      <c r="C32" s="41"/>
      <c r="D32" s="42"/>
      <c r="E32" s="41"/>
      <c r="F32" s="42" t="s">
        <v>29</v>
      </c>
      <c r="G32" s="42"/>
      <c r="H32" s="8" t="s">
        <v>4</v>
      </c>
      <c r="I32" s="42">
        <f t="shared" si="1"/>
        <v>0</v>
      </c>
      <c r="J32" s="42"/>
      <c r="K32" s="32"/>
      <c r="L32" s="42"/>
    </row>
    <row r="33" spans="1:12" s="18" customFormat="1" ht="12" hidden="1">
      <c r="A33" s="7" t="s">
        <v>22</v>
      </c>
      <c r="B33" s="8" t="s">
        <v>4</v>
      </c>
      <c r="C33" s="41"/>
      <c r="D33" s="42"/>
      <c r="E33" s="41"/>
      <c r="F33" s="42" t="s">
        <v>29</v>
      </c>
      <c r="G33" s="42"/>
      <c r="H33" s="8" t="s">
        <v>4</v>
      </c>
      <c r="I33" s="42">
        <f t="shared" si="1"/>
        <v>0</v>
      </c>
      <c r="J33" s="42"/>
      <c r="K33" s="32"/>
      <c r="L33" s="42"/>
    </row>
    <row r="34" spans="1:12" s="18" customFormat="1" ht="12">
      <c r="A34" s="7" t="s">
        <v>23</v>
      </c>
      <c r="B34" s="8" t="s">
        <v>4</v>
      </c>
      <c r="C34" s="41"/>
      <c r="D34" s="42"/>
      <c r="E34" s="41"/>
      <c r="F34" s="42" t="s">
        <v>29</v>
      </c>
      <c r="G34" s="42"/>
      <c r="H34" s="8" t="s">
        <v>4</v>
      </c>
      <c r="I34" s="42">
        <f t="shared" si="1"/>
        <v>0</v>
      </c>
      <c r="J34" s="42"/>
      <c r="K34" s="32"/>
      <c r="L34" s="42"/>
    </row>
    <row r="35" spans="1:12" s="18" customFormat="1" ht="12">
      <c r="A35" s="7" t="s">
        <v>24</v>
      </c>
      <c r="B35" s="8" t="s">
        <v>4</v>
      </c>
      <c r="C35" s="41"/>
      <c r="D35" s="42"/>
      <c r="E35" s="41"/>
      <c r="F35" s="42" t="s">
        <v>29</v>
      </c>
      <c r="G35" s="42"/>
      <c r="H35" s="8" t="s">
        <v>4</v>
      </c>
      <c r="I35" s="42">
        <f t="shared" si="1"/>
        <v>0</v>
      </c>
      <c r="J35" s="42"/>
      <c r="K35" s="32"/>
      <c r="L35" s="42"/>
    </row>
    <row r="36" spans="1:12" s="20" customFormat="1" ht="12.75">
      <c r="A36" s="19" t="s">
        <v>25</v>
      </c>
      <c r="B36" s="1" t="s">
        <v>4</v>
      </c>
      <c r="C36" s="43">
        <f>SUM(C24:C35)</f>
        <v>39000</v>
      </c>
      <c r="D36" s="44"/>
      <c r="E36" s="44"/>
      <c r="F36" s="44"/>
      <c r="G36" s="44"/>
      <c r="H36" s="1" t="s">
        <v>4</v>
      </c>
      <c r="I36" s="43">
        <f>SUM(I24:I35)</f>
        <v>39000</v>
      </c>
      <c r="J36" s="44"/>
      <c r="K36" s="32"/>
      <c r="L36" s="44"/>
    </row>
    <row r="37" spans="1:12" s="20" customFormat="1" ht="12.75">
      <c r="A37" s="19"/>
      <c r="B37" s="1"/>
      <c r="C37" s="46"/>
      <c r="D37" s="44"/>
      <c r="E37" s="44"/>
      <c r="F37" s="44"/>
      <c r="G37" s="44"/>
      <c r="H37" s="1"/>
      <c r="I37" s="46"/>
      <c r="J37" s="44"/>
      <c r="K37" s="30"/>
      <c r="L37" s="44"/>
    </row>
    <row r="38" spans="1:12" s="20" customFormat="1" ht="13.5" thickBot="1">
      <c r="A38" s="19" t="s">
        <v>26</v>
      </c>
      <c r="B38" s="1" t="s">
        <v>4</v>
      </c>
      <c r="C38" s="47">
        <f>+C20-C36</f>
        <v>0</v>
      </c>
      <c r="D38" s="44"/>
      <c r="E38" s="44"/>
      <c r="F38" s="44"/>
      <c r="G38" s="44"/>
      <c r="H38" s="1" t="s">
        <v>4</v>
      </c>
      <c r="I38" s="47">
        <f>+I20-I36</f>
        <v>0</v>
      </c>
      <c r="J38" s="44"/>
      <c r="K38" s="26"/>
      <c r="L38" s="44"/>
    </row>
    <row r="39" spans="1:12" s="20" customFormat="1" ht="13.5" thickTop="1">
      <c r="A39" s="19"/>
      <c r="B39" s="1"/>
      <c r="C39" s="48"/>
      <c r="D39" s="44"/>
      <c r="E39" s="44"/>
      <c r="F39" s="44"/>
      <c r="G39" s="44"/>
      <c r="H39" s="1"/>
      <c r="I39" s="48"/>
      <c r="J39" s="44"/>
      <c r="K39" s="26"/>
      <c r="L39" s="44"/>
    </row>
    <row r="40" spans="1:12" s="20" customFormat="1" ht="12.75">
      <c r="A40" s="19"/>
      <c r="B40" s="1"/>
      <c r="C40" s="48"/>
      <c r="D40" s="44"/>
      <c r="E40" s="44"/>
      <c r="F40" s="44"/>
      <c r="G40" s="44"/>
      <c r="H40" s="1"/>
      <c r="I40" s="48"/>
      <c r="J40" s="44"/>
      <c r="K40" s="26"/>
      <c r="L40" s="44"/>
    </row>
    <row r="41" spans="1:12" s="20" customFormat="1" ht="12.75">
      <c r="A41" s="19" t="s">
        <v>28</v>
      </c>
      <c r="B41" s="1" t="s">
        <v>4</v>
      </c>
      <c r="C41" s="49">
        <v>52052</v>
      </c>
      <c r="D41" s="50"/>
      <c r="E41" s="50"/>
      <c r="F41" s="50"/>
      <c r="G41" s="50"/>
      <c r="H41" s="1" t="s">
        <v>4</v>
      </c>
      <c r="I41" s="44">
        <f>+C42</f>
        <v>52052</v>
      </c>
      <c r="J41" s="50"/>
      <c r="K41" s="26"/>
      <c r="L41" s="50"/>
    </row>
    <row r="42" spans="1:11" s="20" customFormat="1" ht="13.5" thickBot="1">
      <c r="A42" s="19" t="s">
        <v>27</v>
      </c>
      <c r="B42" s="1" t="s">
        <v>4</v>
      </c>
      <c r="C42" s="29">
        <f>+C41+C38</f>
        <v>52052</v>
      </c>
      <c r="H42" s="1" t="s">
        <v>4</v>
      </c>
      <c r="I42" s="29">
        <f>+I41+I38</f>
        <v>52052</v>
      </c>
      <c r="K42" s="26"/>
    </row>
    <row r="43" spans="1:11" s="20" customFormat="1" ht="13.5" thickTop="1">
      <c r="A43" s="19"/>
      <c r="B43" s="1"/>
      <c r="C43" s="35"/>
      <c r="H43" s="1"/>
      <c r="I43" s="35"/>
      <c r="K43" s="26"/>
    </row>
    <row r="45" spans="1:11" ht="14.25">
      <c r="A45" s="54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14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1" ht="14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2"/>
    </row>
  </sheetData>
  <sheetProtection/>
  <mergeCells count="6">
    <mergeCell ref="A1:K1"/>
    <mergeCell ref="C3:E3"/>
    <mergeCell ref="C4:E4"/>
    <mergeCell ref="C5:E5"/>
    <mergeCell ref="C6:E6"/>
    <mergeCell ref="A45:K47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4">
      <selection activeCell="K9" sqref="K1:K16384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52" t="s">
        <v>41</v>
      </c>
      <c r="D3" s="52"/>
      <c r="E3" s="52"/>
    </row>
    <row r="4" spans="1:5" ht="14.25">
      <c r="A4" s="16" t="s">
        <v>31</v>
      </c>
      <c r="C4" s="52" t="s">
        <v>42</v>
      </c>
      <c r="D4" s="52"/>
      <c r="E4" s="52"/>
    </row>
    <row r="5" spans="1:8" ht="15" customHeight="1">
      <c r="A5" s="1" t="s">
        <v>32</v>
      </c>
      <c r="B5" s="37"/>
      <c r="C5" s="53">
        <v>43555</v>
      </c>
      <c r="D5" s="53"/>
      <c r="E5" s="53"/>
      <c r="H5" s="37"/>
    </row>
    <row r="6" spans="1:8" ht="15" customHeight="1">
      <c r="A6" s="1" t="s">
        <v>33</v>
      </c>
      <c r="B6" s="37"/>
      <c r="C6" s="52" t="s">
        <v>41</v>
      </c>
      <c r="D6" s="52"/>
      <c r="E6" s="52"/>
      <c r="H6" s="37"/>
    </row>
    <row r="7" spans="1:12" ht="15" customHeight="1">
      <c r="A7" s="37"/>
      <c r="B7" s="37"/>
      <c r="D7" s="38"/>
      <c r="E7" s="38"/>
      <c r="F7" s="38"/>
      <c r="G7" s="38"/>
      <c r="H7" s="37"/>
      <c r="J7" s="38"/>
      <c r="L7" s="38"/>
    </row>
    <row r="8" spans="1:12" ht="58.5" customHeight="1" thickBot="1">
      <c r="A8" s="3" t="s">
        <v>0</v>
      </c>
      <c r="B8" s="4"/>
      <c r="C8" s="39" t="s">
        <v>35</v>
      </c>
      <c r="D8" s="38"/>
      <c r="E8" s="39" t="s">
        <v>36</v>
      </c>
      <c r="F8" s="38"/>
      <c r="G8" s="38"/>
      <c r="H8" s="37"/>
      <c r="I8" s="39" t="s">
        <v>37</v>
      </c>
      <c r="J8" s="38"/>
      <c r="K8" s="25" t="s">
        <v>30</v>
      </c>
      <c r="L8" s="38"/>
    </row>
    <row r="9" spans="1:12" ht="14.25">
      <c r="A9" s="37"/>
      <c r="B9" s="37"/>
      <c r="C9" s="37"/>
      <c r="D9" s="37"/>
      <c r="E9" s="37"/>
      <c r="F9" s="37"/>
      <c r="G9" s="37"/>
      <c r="H9" s="40"/>
      <c r="I9" s="37"/>
      <c r="J9" s="37"/>
      <c r="L9" s="37"/>
    </row>
    <row r="10" spans="1:12" s="18" customFormat="1" ht="12" hidden="1">
      <c r="A10" s="7" t="s">
        <v>1</v>
      </c>
      <c r="B10" s="8" t="s">
        <v>4</v>
      </c>
      <c r="C10" s="41"/>
      <c r="D10" s="42"/>
      <c r="E10" s="41"/>
      <c r="F10" s="42" t="s">
        <v>29</v>
      </c>
      <c r="G10" s="42"/>
      <c r="H10" s="8" t="s">
        <v>4</v>
      </c>
      <c r="I10" s="42">
        <f>C10*(1+(E10/100))</f>
        <v>0</v>
      </c>
      <c r="J10" s="42"/>
      <c r="K10" s="32"/>
      <c r="L10" s="42"/>
    </row>
    <row r="11" spans="1:12" s="18" customFormat="1" ht="12" hidden="1">
      <c r="A11" s="8" t="s">
        <v>2</v>
      </c>
      <c r="B11" s="8" t="s">
        <v>4</v>
      </c>
      <c r="C11" s="41"/>
      <c r="D11" s="42"/>
      <c r="E11" s="41"/>
      <c r="F11" s="42" t="s">
        <v>29</v>
      </c>
      <c r="G11" s="42"/>
      <c r="H11" s="8" t="s">
        <v>4</v>
      </c>
      <c r="I11" s="42">
        <f aca="true" t="shared" si="0" ref="I11:I19">C11*(1+(E11/100))</f>
        <v>0</v>
      </c>
      <c r="J11" s="42"/>
      <c r="K11" s="32"/>
      <c r="L11" s="42"/>
    </row>
    <row r="12" spans="1:12" s="18" customFormat="1" ht="12" hidden="1">
      <c r="A12" s="7" t="s">
        <v>3</v>
      </c>
      <c r="B12" s="8" t="s">
        <v>4</v>
      </c>
      <c r="C12" s="41"/>
      <c r="D12" s="42"/>
      <c r="E12" s="41"/>
      <c r="F12" s="42" t="s">
        <v>29</v>
      </c>
      <c r="G12" s="42"/>
      <c r="H12" s="8" t="s">
        <v>4</v>
      </c>
      <c r="I12" s="42">
        <f t="shared" si="0"/>
        <v>0</v>
      </c>
      <c r="J12" s="42"/>
      <c r="K12" s="32"/>
      <c r="L12" s="42"/>
    </row>
    <row r="13" spans="1:12" s="18" customFormat="1" ht="12" hidden="1">
      <c r="A13" s="7" t="s">
        <v>5</v>
      </c>
      <c r="B13" s="8" t="s">
        <v>4</v>
      </c>
      <c r="C13" s="41"/>
      <c r="D13" s="42"/>
      <c r="E13" s="41"/>
      <c r="F13" s="42" t="s">
        <v>29</v>
      </c>
      <c r="G13" s="42"/>
      <c r="H13" s="8" t="s">
        <v>4</v>
      </c>
      <c r="I13" s="42">
        <f t="shared" si="0"/>
        <v>0</v>
      </c>
      <c r="J13" s="42"/>
      <c r="K13" s="32"/>
      <c r="L13" s="42"/>
    </row>
    <row r="14" spans="1:12" s="18" customFormat="1" ht="12">
      <c r="A14" s="7" t="s">
        <v>6</v>
      </c>
      <c r="B14" s="8" t="s">
        <v>4</v>
      </c>
      <c r="C14" s="41">
        <v>620000</v>
      </c>
      <c r="D14" s="42"/>
      <c r="E14" s="41">
        <v>5</v>
      </c>
      <c r="F14" s="42" t="s">
        <v>29</v>
      </c>
      <c r="G14" s="42"/>
      <c r="H14" s="8" t="s">
        <v>4</v>
      </c>
      <c r="I14" s="42">
        <f t="shared" si="0"/>
        <v>651000</v>
      </c>
      <c r="J14" s="42"/>
      <c r="K14" s="32"/>
      <c r="L14" s="42"/>
    </row>
    <row r="15" spans="1:12" s="18" customFormat="1" ht="12" hidden="1">
      <c r="A15" s="7" t="s">
        <v>7</v>
      </c>
      <c r="B15" s="8" t="s">
        <v>4</v>
      </c>
      <c r="C15" s="41"/>
      <c r="D15" s="42"/>
      <c r="E15" s="41"/>
      <c r="F15" s="42" t="s">
        <v>29</v>
      </c>
      <c r="G15" s="42"/>
      <c r="H15" s="8" t="s">
        <v>4</v>
      </c>
      <c r="I15" s="42">
        <f t="shared" si="0"/>
        <v>0</v>
      </c>
      <c r="J15" s="42"/>
      <c r="K15" s="32"/>
      <c r="L15" s="42"/>
    </row>
    <row r="16" spans="1:12" s="18" customFormat="1" ht="12">
      <c r="A16" s="7" t="s">
        <v>8</v>
      </c>
      <c r="B16" s="8" t="s">
        <v>4</v>
      </c>
      <c r="C16" s="41">
        <v>10500</v>
      </c>
      <c r="D16" s="42"/>
      <c r="E16" s="41"/>
      <c r="F16" s="42" t="s">
        <v>29</v>
      </c>
      <c r="G16" s="42"/>
      <c r="H16" s="8" t="s">
        <v>4</v>
      </c>
      <c r="I16" s="42">
        <f t="shared" si="0"/>
        <v>10500</v>
      </c>
      <c r="J16" s="42"/>
      <c r="K16" s="32"/>
      <c r="L16" s="42"/>
    </row>
    <row r="17" spans="1:12" s="18" customFormat="1" ht="12" hidden="1">
      <c r="A17" s="7" t="s">
        <v>9</v>
      </c>
      <c r="B17" s="8" t="s">
        <v>4</v>
      </c>
      <c r="C17" s="41"/>
      <c r="D17" s="42"/>
      <c r="E17" s="41"/>
      <c r="F17" s="42" t="s">
        <v>29</v>
      </c>
      <c r="G17" s="42"/>
      <c r="H17" s="8" t="s">
        <v>4</v>
      </c>
      <c r="I17" s="42">
        <f t="shared" si="0"/>
        <v>0</v>
      </c>
      <c r="J17" s="42"/>
      <c r="K17" s="32"/>
      <c r="L17" s="42"/>
    </row>
    <row r="18" spans="1:12" s="18" customFormat="1" ht="12">
      <c r="A18" s="7" t="s">
        <v>10</v>
      </c>
      <c r="B18" s="8" t="s">
        <v>4</v>
      </c>
      <c r="C18" s="41">
        <v>2000</v>
      </c>
      <c r="D18" s="42"/>
      <c r="E18" s="41"/>
      <c r="F18" s="42" t="s">
        <v>29</v>
      </c>
      <c r="G18" s="42"/>
      <c r="H18" s="8" t="s">
        <v>4</v>
      </c>
      <c r="I18" s="42">
        <f t="shared" si="0"/>
        <v>2000</v>
      </c>
      <c r="J18" s="42"/>
      <c r="K18" s="32"/>
      <c r="L18" s="42"/>
    </row>
    <row r="19" spans="1:12" s="18" customFormat="1" ht="12">
      <c r="A19" s="7" t="s">
        <v>11</v>
      </c>
      <c r="B19" s="8" t="s">
        <v>4</v>
      </c>
      <c r="C19" s="41"/>
      <c r="D19" s="42"/>
      <c r="E19" s="41"/>
      <c r="F19" s="42" t="s">
        <v>29</v>
      </c>
      <c r="G19" s="42"/>
      <c r="H19" s="8" t="s">
        <v>4</v>
      </c>
      <c r="I19" s="42">
        <f t="shared" si="0"/>
        <v>0</v>
      </c>
      <c r="J19" s="42"/>
      <c r="K19" s="32"/>
      <c r="L19" s="42"/>
    </row>
    <row r="20" spans="1:12" s="20" customFormat="1" ht="12.75">
      <c r="A20" s="19" t="s">
        <v>12</v>
      </c>
      <c r="B20" s="1" t="s">
        <v>4</v>
      </c>
      <c r="C20" s="43">
        <f>SUM(C10:C19)</f>
        <v>632500</v>
      </c>
      <c r="D20" s="44"/>
      <c r="E20" s="44"/>
      <c r="F20" s="44"/>
      <c r="G20" s="44"/>
      <c r="H20" s="1" t="s">
        <v>4</v>
      </c>
      <c r="I20" s="43">
        <f>SUM(I10:I19)</f>
        <v>663500</v>
      </c>
      <c r="J20" s="44"/>
      <c r="K20" s="32"/>
      <c r="L20" s="44"/>
    </row>
    <row r="21" spans="1:12" ht="14.25">
      <c r="A21" s="8"/>
      <c r="B21" s="8"/>
      <c r="C21" s="45"/>
      <c r="D21" s="45"/>
      <c r="E21" s="45"/>
      <c r="F21" s="45"/>
      <c r="G21" s="45"/>
      <c r="H21" s="9"/>
      <c r="I21" s="45"/>
      <c r="J21" s="45"/>
      <c r="L21" s="45"/>
    </row>
    <row r="22" spans="1:12" ht="15" thickBot="1">
      <c r="A22" s="10" t="s">
        <v>13</v>
      </c>
      <c r="B22" s="8"/>
      <c r="C22" s="45"/>
      <c r="D22" s="45"/>
      <c r="E22" s="45"/>
      <c r="F22" s="45"/>
      <c r="G22" s="45"/>
      <c r="H22" s="9"/>
      <c r="I22" s="45"/>
      <c r="J22" s="45"/>
      <c r="L22" s="45"/>
    </row>
    <row r="23" spans="1:12" ht="14.25">
      <c r="A23" s="8"/>
      <c r="B23" s="8"/>
      <c r="C23" s="45"/>
      <c r="D23" s="45"/>
      <c r="E23" s="45"/>
      <c r="F23" s="45"/>
      <c r="G23" s="45"/>
      <c r="H23" s="9"/>
      <c r="I23" s="45"/>
      <c r="J23" s="45"/>
      <c r="L23" s="45"/>
    </row>
    <row r="24" spans="1:12" s="18" customFormat="1" ht="12">
      <c r="A24" s="7" t="s">
        <v>79</v>
      </c>
      <c r="B24" s="8" t="s">
        <v>4</v>
      </c>
      <c r="C24" s="41">
        <v>122282</v>
      </c>
      <c r="D24" s="42"/>
      <c r="E24" s="41">
        <v>2</v>
      </c>
      <c r="F24" s="42" t="s">
        <v>29</v>
      </c>
      <c r="G24" s="42"/>
      <c r="H24" s="8" t="s">
        <v>4</v>
      </c>
      <c r="I24" s="42">
        <f>C24*(1+(E24/100))</f>
        <v>124727.64</v>
      </c>
      <c r="J24" s="42"/>
      <c r="K24" s="32"/>
      <c r="L24" s="42"/>
    </row>
    <row r="25" spans="1:12" s="18" customFormat="1" ht="12">
      <c r="A25" s="7" t="s">
        <v>80</v>
      </c>
      <c r="B25" s="8" t="s">
        <v>4</v>
      </c>
      <c r="C25" s="41">
        <v>300000</v>
      </c>
      <c r="D25" s="42"/>
      <c r="E25" s="41">
        <v>2</v>
      </c>
      <c r="F25" s="42" t="s">
        <v>29</v>
      </c>
      <c r="G25" s="42"/>
      <c r="H25" s="8" t="s">
        <v>4</v>
      </c>
      <c r="I25" s="42">
        <f aca="true" t="shared" si="1" ref="I25:I35">C25*(1+(E25/100))</f>
        <v>306000</v>
      </c>
      <c r="J25" s="42"/>
      <c r="K25" s="32"/>
      <c r="L25" s="42"/>
    </row>
    <row r="26" spans="1:12" s="18" customFormat="1" ht="12">
      <c r="A26" s="7" t="s">
        <v>81</v>
      </c>
      <c r="B26" s="8" t="s">
        <v>4</v>
      </c>
      <c r="C26" s="41">
        <v>180000</v>
      </c>
      <c r="D26" s="42"/>
      <c r="E26" s="41">
        <v>2</v>
      </c>
      <c r="F26" s="42" t="s">
        <v>29</v>
      </c>
      <c r="G26" s="42"/>
      <c r="H26" s="8" t="s">
        <v>4</v>
      </c>
      <c r="I26" s="42">
        <f t="shared" si="1"/>
        <v>183600</v>
      </c>
      <c r="J26" s="42"/>
      <c r="K26" s="32"/>
      <c r="L26" s="42"/>
    </row>
    <row r="27" spans="1:12" s="18" customFormat="1" ht="12" hidden="1">
      <c r="A27" s="7" t="s">
        <v>17</v>
      </c>
      <c r="B27" s="8" t="s">
        <v>4</v>
      </c>
      <c r="C27" s="41"/>
      <c r="D27" s="42"/>
      <c r="E27" s="41"/>
      <c r="F27" s="42" t="s">
        <v>29</v>
      </c>
      <c r="G27" s="42"/>
      <c r="H27" s="8" t="s">
        <v>4</v>
      </c>
      <c r="I27" s="42">
        <f t="shared" si="1"/>
        <v>0</v>
      </c>
      <c r="J27" s="42"/>
      <c r="K27" s="32"/>
      <c r="L27" s="42"/>
    </row>
    <row r="28" spans="1:12" s="18" customFormat="1" ht="12" hidden="1">
      <c r="A28" s="7" t="s">
        <v>18</v>
      </c>
      <c r="B28" s="8" t="s">
        <v>4</v>
      </c>
      <c r="C28" s="41"/>
      <c r="D28" s="42"/>
      <c r="E28" s="41"/>
      <c r="F28" s="42" t="s">
        <v>29</v>
      </c>
      <c r="G28" s="42"/>
      <c r="H28" s="8" t="s">
        <v>4</v>
      </c>
      <c r="I28" s="42">
        <f t="shared" si="1"/>
        <v>0</v>
      </c>
      <c r="J28" s="42"/>
      <c r="K28" s="32"/>
      <c r="L28" s="42"/>
    </row>
    <row r="29" spans="1:12" s="18" customFormat="1" ht="12" hidden="1">
      <c r="A29" s="7" t="s">
        <v>19</v>
      </c>
      <c r="B29" s="8" t="s">
        <v>4</v>
      </c>
      <c r="C29" s="41"/>
      <c r="D29" s="42"/>
      <c r="E29" s="41"/>
      <c r="F29" s="42" t="s">
        <v>29</v>
      </c>
      <c r="G29" s="42"/>
      <c r="H29" s="8" t="s">
        <v>4</v>
      </c>
      <c r="I29" s="42">
        <f t="shared" si="1"/>
        <v>0</v>
      </c>
      <c r="J29" s="42"/>
      <c r="K29" s="32"/>
      <c r="L29" s="42"/>
    </row>
    <row r="30" spans="1:12" s="18" customFormat="1" ht="12" hidden="1">
      <c r="A30" s="7" t="s">
        <v>39</v>
      </c>
      <c r="B30" s="8" t="s">
        <v>4</v>
      </c>
      <c r="C30" s="41"/>
      <c r="D30" s="42"/>
      <c r="E30" s="41"/>
      <c r="F30" s="42" t="s">
        <v>29</v>
      </c>
      <c r="G30" s="42"/>
      <c r="H30" s="8" t="s">
        <v>4</v>
      </c>
      <c r="I30" s="42">
        <f t="shared" si="1"/>
        <v>0</v>
      </c>
      <c r="J30" s="42"/>
      <c r="K30" s="32"/>
      <c r="L30" s="42"/>
    </row>
    <row r="31" spans="1:12" s="18" customFormat="1" ht="12" hidden="1">
      <c r="A31" s="7" t="s">
        <v>20</v>
      </c>
      <c r="B31" s="8" t="s">
        <v>4</v>
      </c>
      <c r="C31" s="41"/>
      <c r="D31" s="42"/>
      <c r="E31" s="41"/>
      <c r="F31" s="42" t="s">
        <v>29</v>
      </c>
      <c r="G31" s="42"/>
      <c r="H31" s="8" t="s">
        <v>4</v>
      </c>
      <c r="I31" s="42">
        <f t="shared" si="1"/>
        <v>0</v>
      </c>
      <c r="J31" s="42"/>
      <c r="K31" s="32"/>
      <c r="L31" s="42"/>
    </row>
    <row r="32" spans="1:12" s="18" customFormat="1" ht="12" hidden="1">
      <c r="A32" s="7" t="s">
        <v>21</v>
      </c>
      <c r="B32" s="8" t="s">
        <v>4</v>
      </c>
      <c r="C32" s="41"/>
      <c r="D32" s="42"/>
      <c r="E32" s="41"/>
      <c r="F32" s="42" t="s">
        <v>29</v>
      </c>
      <c r="G32" s="42"/>
      <c r="H32" s="8" t="s">
        <v>4</v>
      </c>
      <c r="I32" s="42">
        <f t="shared" si="1"/>
        <v>0</v>
      </c>
      <c r="J32" s="42"/>
      <c r="K32" s="32"/>
      <c r="L32" s="42"/>
    </row>
    <row r="33" spans="1:12" s="18" customFormat="1" ht="12" hidden="1">
      <c r="A33" s="7" t="s">
        <v>22</v>
      </c>
      <c r="B33" s="8" t="s">
        <v>4</v>
      </c>
      <c r="C33" s="41"/>
      <c r="D33" s="42"/>
      <c r="E33" s="41"/>
      <c r="F33" s="42" t="s">
        <v>29</v>
      </c>
      <c r="G33" s="42"/>
      <c r="H33" s="8" t="s">
        <v>4</v>
      </c>
      <c r="I33" s="42">
        <f t="shared" si="1"/>
        <v>0</v>
      </c>
      <c r="J33" s="42"/>
      <c r="K33" s="32"/>
      <c r="L33" s="42"/>
    </row>
    <row r="34" spans="1:12" s="18" customFormat="1" ht="12">
      <c r="A34" s="7" t="s">
        <v>23</v>
      </c>
      <c r="B34" s="8" t="s">
        <v>4</v>
      </c>
      <c r="C34" s="41"/>
      <c r="D34" s="42"/>
      <c r="E34" s="41"/>
      <c r="F34" s="42" t="s">
        <v>29</v>
      </c>
      <c r="G34" s="42"/>
      <c r="H34" s="8" t="s">
        <v>4</v>
      </c>
      <c r="I34" s="42">
        <f t="shared" si="1"/>
        <v>0</v>
      </c>
      <c r="J34" s="42"/>
      <c r="K34" s="32"/>
      <c r="L34" s="42"/>
    </row>
    <row r="35" spans="1:12" s="18" customFormat="1" ht="12">
      <c r="A35" s="7" t="s">
        <v>24</v>
      </c>
      <c r="B35" s="8" t="s">
        <v>4</v>
      </c>
      <c r="C35" s="41"/>
      <c r="D35" s="42"/>
      <c r="E35" s="41"/>
      <c r="F35" s="42" t="s">
        <v>29</v>
      </c>
      <c r="G35" s="42"/>
      <c r="H35" s="8" t="s">
        <v>4</v>
      </c>
      <c r="I35" s="42">
        <f t="shared" si="1"/>
        <v>0</v>
      </c>
      <c r="J35" s="42"/>
      <c r="K35" s="32"/>
      <c r="L35" s="42"/>
    </row>
    <row r="36" spans="1:12" s="20" customFormat="1" ht="12.75">
      <c r="A36" s="19" t="s">
        <v>25</v>
      </c>
      <c r="B36" s="1" t="s">
        <v>4</v>
      </c>
      <c r="C36" s="43">
        <f>SUM(C24:C35)</f>
        <v>602282</v>
      </c>
      <c r="D36" s="44"/>
      <c r="E36" s="44"/>
      <c r="F36" s="44"/>
      <c r="G36" s="44"/>
      <c r="H36" s="1" t="s">
        <v>4</v>
      </c>
      <c r="I36" s="43">
        <f>SUM(I24:I35)</f>
        <v>614327.64</v>
      </c>
      <c r="J36" s="44"/>
      <c r="K36" s="32"/>
      <c r="L36" s="44"/>
    </row>
    <row r="37" spans="1:12" s="20" customFormat="1" ht="12.75">
      <c r="A37" s="19"/>
      <c r="B37" s="1"/>
      <c r="C37" s="46"/>
      <c r="D37" s="44"/>
      <c r="E37" s="44"/>
      <c r="F37" s="44"/>
      <c r="G37" s="44"/>
      <c r="H37" s="1"/>
      <c r="I37" s="46"/>
      <c r="J37" s="44"/>
      <c r="K37" s="30"/>
      <c r="L37" s="44"/>
    </row>
    <row r="38" spans="1:12" s="20" customFormat="1" ht="13.5" thickBot="1">
      <c r="A38" s="19" t="s">
        <v>26</v>
      </c>
      <c r="B38" s="1" t="s">
        <v>4</v>
      </c>
      <c r="C38" s="47">
        <f>+C20-C36</f>
        <v>30218</v>
      </c>
      <c r="D38" s="44"/>
      <c r="E38" s="44"/>
      <c r="F38" s="44"/>
      <c r="G38" s="44"/>
      <c r="H38" s="1" t="s">
        <v>4</v>
      </c>
      <c r="I38" s="47">
        <f>+I20-I36</f>
        <v>49172.359999999986</v>
      </c>
      <c r="J38" s="44"/>
      <c r="K38" s="26"/>
      <c r="L38" s="44"/>
    </row>
    <row r="39" spans="1:12" s="20" customFormat="1" ht="13.5" thickTop="1">
      <c r="A39" s="19"/>
      <c r="B39" s="1"/>
      <c r="C39" s="48"/>
      <c r="D39" s="44"/>
      <c r="E39" s="44"/>
      <c r="F39" s="44"/>
      <c r="G39" s="44"/>
      <c r="H39" s="1"/>
      <c r="I39" s="48"/>
      <c r="J39" s="44"/>
      <c r="K39" s="26"/>
      <c r="L39" s="44"/>
    </row>
    <row r="40" spans="1:12" s="20" customFormat="1" ht="12.75">
      <c r="A40" s="19"/>
      <c r="B40" s="1"/>
      <c r="C40" s="48"/>
      <c r="D40" s="44"/>
      <c r="E40" s="44"/>
      <c r="F40" s="44"/>
      <c r="G40" s="44"/>
      <c r="H40" s="1"/>
      <c r="I40" s="48"/>
      <c r="J40" s="44"/>
      <c r="K40" s="26"/>
      <c r="L40" s="44"/>
    </row>
    <row r="41" spans="1:12" s="20" customFormat="1" ht="12.75">
      <c r="A41" s="19" t="s">
        <v>28</v>
      </c>
      <c r="B41" s="1" t="s">
        <v>4</v>
      </c>
      <c r="C41" s="49">
        <v>2294746</v>
      </c>
      <c r="D41" s="50"/>
      <c r="E41" s="50"/>
      <c r="F41" s="50"/>
      <c r="G41" s="50"/>
      <c r="H41" s="1" t="s">
        <v>4</v>
      </c>
      <c r="I41" s="44">
        <f>+C42</f>
        <v>2324964</v>
      </c>
      <c r="J41" s="50"/>
      <c r="K41" s="26"/>
      <c r="L41" s="50"/>
    </row>
    <row r="42" spans="1:11" s="20" customFormat="1" ht="13.5" thickBot="1">
      <c r="A42" s="19" t="s">
        <v>27</v>
      </c>
      <c r="B42" s="1" t="s">
        <v>4</v>
      </c>
      <c r="C42" s="29">
        <f>+C41+C38</f>
        <v>2324964</v>
      </c>
      <c r="H42" s="1" t="s">
        <v>4</v>
      </c>
      <c r="I42" s="29">
        <f>+I41+I38</f>
        <v>2374136.36</v>
      </c>
      <c r="K42" s="26"/>
    </row>
    <row r="43" spans="1:11" s="20" customFormat="1" ht="13.5" thickTop="1">
      <c r="A43" s="19"/>
      <c r="B43" s="1"/>
      <c r="C43" s="35"/>
      <c r="H43" s="1"/>
      <c r="I43" s="35"/>
      <c r="K43" s="26"/>
    </row>
    <row r="45" spans="1:11" ht="14.25">
      <c r="A45" s="54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14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1" ht="14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2"/>
    </row>
  </sheetData>
  <sheetProtection/>
  <mergeCells count="6">
    <mergeCell ref="A1:K1"/>
    <mergeCell ref="C3:E3"/>
    <mergeCell ref="C4:E4"/>
    <mergeCell ref="C5:E5"/>
    <mergeCell ref="C6:E6"/>
    <mergeCell ref="A45:K47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hidden="1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52" t="s">
        <v>41</v>
      </c>
      <c r="D3" s="52"/>
      <c r="E3" s="52"/>
    </row>
    <row r="4" spans="1:5" ht="14.25">
      <c r="A4" s="16" t="s">
        <v>31</v>
      </c>
      <c r="C4" s="52" t="s">
        <v>42</v>
      </c>
      <c r="D4" s="52"/>
      <c r="E4" s="52"/>
    </row>
    <row r="5" spans="1:8" ht="15" customHeight="1">
      <c r="A5" s="1" t="s">
        <v>32</v>
      </c>
      <c r="B5" s="37"/>
      <c r="C5" s="53">
        <v>43555</v>
      </c>
      <c r="D5" s="53"/>
      <c r="E5" s="53"/>
      <c r="H5" s="37"/>
    </row>
    <row r="6" spans="1:8" ht="15" customHeight="1">
      <c r="A6" s="1" t="s">
        <v>33</v>
      </c>
      <c r="B6" s="37"/>
      <c r="C6" s="52" t="s">
        <v>82</v>
      </c>
      <c r="D6" s="52"/>
      <c r="E6" s="52"/>
      <c r="H6" s="37"/>
    </row>
    <row r="7" spans="1:12" ht="15" customHeight="1">
      <c r="A7" s="37"/>
      <c r="B7" s="37"/>
      <c r="D7" s="38"/>
      <c r="E7" s="38"/>
      <c r="F7" s="38"/>
      <c r="G7" s="38"/>
      <c r="H7" s="37"/>
      <c r="J7" s="38"/>
      <c r="L7" s="38"/>
    </row>
    <row r="8" spans="1:12" ht="58.5" customHeight="1" thickBot="1">
      <c r="A8" s="3" t="s">
        <v>0</v>
      </c>
      <c r="B8" s="4"/>
      <c r="C8" s="39" t="s">
        <v>35</v>
      </c>
      <c r="D8" s="38"/>
      <c r="E8" s="39" t="s">
        <v>36</v>
      </c>
      <c r="F8" s="38"/>
      <c r="G8" s="38"/>
      <c r="H8" s="37"/>
      <c r="I8" s="39" t="s">
        <v>37</v>
      </c>
      <c r="J8" s="38"/>
      <c r="K8" s="25" t="s">
        <v>30</v>
      </c>
      <c r="L8" s="38"/>
    </row>
    <row r="9" spans="1:12" ht="14.25">
      <c r="A9" s="37"/>
      <c r="B9" s="37"/>
      <c r="C9" s="37"/>
      <c r="D9" s="37"/>
      <c r="E9" s="37"/>
      <c r="F9" s="37"/>
      <c r="G9" s="37"/>
      <c r="H9" s="40"/>
      <c r="I9" s="37"/>
      <c r="J9" s="37"/>
      <c r="L9" s="37"/>
    </row>
    <row r="10" spans="1:12" s="18" customFormat="1" ht="12" hidden="1">
      <c r="A10" s="7" t="s">
        <v>1</v>
      </c>
      <c r="B10" s="8" t="s">
        <v>4</v>
      </c>
      <c r="C10" s="41"/>
      <c r="D10" s="42"/>
      <c r="E10" s="41"/>
      <c r="F10" s="42" t="s">
        <v>29</v>
      </c>
      <c r="G10" s="42"/>
      <c r="H10" s="8" t="s">
        <v>4</v>
      </c>
      <c r="I10" s="42">
        <f>C10*(1+(E10/100))</f>
        <v>0</v>
      </c>
      <c r="J10" s="42"/>
      <c r="K10" s="32"/>
      <c r="L10" s="42"/>
    </row>
    <row r="11" spans="1:12" s="18" customFormat="1" ht="12" hidden="1">
      <c r="A11" s="8" t="s">
        <v>2</v>
      </c>
      <c r="B11" s="8" t="s">
        <v>4</v>
      </c>
      <c r="C11" s="41"/>
      <c r="D11" s="42"/>
      <c r="E11" s="41"/>
      <c r="F11" s="42" t="s">
        <v>29</v>
      </c>
      <c r="G11" s="42"/>
      <c r="H11" s="8" t="s">
        <v>4</v>
      </c>
      <c r="I11" s="42">
        <f aca="true" t="shared" si="0" ref="I11:I19">C11*(1+(E11/100))</f>
        <v>0</v>
      </c>
      <c r="J11" s="42"/>
      <c r="K11" s="32"/>
      <c r="L11" s="42"/>
    </row>
    <row r="12" spans="1:12" s="18" customFormat="1" ht="12" hidden="1">
      <c r="A12" s="7" t="s">
        <v>3</v>
      </c>
      <c r="B12" s="8" t="s">
        <v>4</v>
      </c>
      <c r="C12" s="41"/>
      <c r="D12" s="42"/>
      <c r="E12" s="41"/>
      <c r="F12" s="42" t="s">
        <v>29</v>
      </c>
      <c r="G12" s="42"/>
      <c r="H12" s="8" t="s">
        <v>4</v>
      </c>
      <c r="I12" s="42">
        <f t="shared" si="0"/>
        <v>0</v>
      </c>
      <c r="J12" s="42"/>
      <c r="K12" s="32"/>
      <c r="L12" s="42"/>
    </row>
    <row r="13" spans="1:12" s="18" customFormat="1" ht="12" hidden="1">
      <c r="A13" s="7" t="s">
        <v>5</v>
      </c>
      <c r="B13" s="8" t="s">
        <v>4</v>
      </c>
      <c r="C13" s="41"/>
      <c r="D13" s="42"/>
      <c r="E13" s="41"/>
      <c r="F13" s="42" t="s">
        <v>29</v>
      </c>
      <c r="G13" s="42"/>
      <c r="H13" s="8" t="s">
        <v>4</v>
      </c>
      <c r="I13" s="42">
        <f t="shared" si="0"/>
        <v>0</v>
      </c>
      <c r="J13" s="42"/>
      <c r="K13" s="32"/>
      <c r="L13" s="42"/>
    </row>
    <row r="14" spans="1:12" s="18" customFormat="1" ht="12" hidden="1">
      <c r="A14" s="7" t="s">
        <v>6</v>
      </c>
      <c r="B14" s="8" t="s">
        <v>4</v>
      </c>
      <c r="C14" s="41"/>
      <c r="D14" s="42"/>
      <c r="E14" s="41"/>
      <c r="F14" s="42" t="s">
        <v>29</v>
      </c>
      <c r="G14" s="42"/>
      <c r="H14" s="8" t="s">
        <v>4</v>
      </c>
      <c r="I14" s="42">
        <f t="shared" si="0"/>
        <v>0</v>
      </c>
      <c r="J14" s="42"/>
      <c r="K14" s="32"/>
      <c r="L14" s="42"/>
    </row>
    <row r="15" spans="1:12" s="18" customFormat="1" ht="12" hidden="1">
      <c r="A15" s="7" t="s">
        <v>7</v>
      </c>
      <c r="B15" s="8" t="s">
        <v>4</v>
      </c>
      <c r="C15" s="41"/>
      <c r="D15" s="42"/>
      <c r="E15" s="41"/>
      <c r="F15" s="42" t="s">
        <v>29</v>
      </c>
      <c r="G15" s="42"/>
      <c r="H15" s="8" t="s">
        <v>4</v>
      </c>
      <c r="I15" s="42">
        <f t="shared" si="0"/>
        <v>0</v>
      </c>
      <c r="J15" s="42"/>
      <c r="K15" s="32"/>
      <c r="L15" s="42"/>
    </row>
    <row r="16" spans="1:12" s="18" customFormat="1" ht="12" hidden="1">
      <c r="A16" s="7" t="s">
        <v>8</v>
      </c>
      <c r="B16" s="8" t="s">
        <v>4</v>
      </c>
      <c r="C16" s="41"/>
      <c r="D16" s="42"/>
      <c r="E16" s="41"/>
      <c r="F16" s="42" t="s">
        <v>29</v>
      </c>
      <c r="G16" s="42"/>
      <c r="H16" s="8" t="s">
        <v>4</v>
      </c>
      <c r="I16" s="42">
        <f t="shared" si="0"/>
        <v>0</v>
      </c>
      <c r="J16" s="42"/>
      <c r="K16" s="32"/>
      <c r="L16" s="42"/>
    </row>
    <row r="17" spans="1:12" s="18" customFormat="1" ht="12">
      <c r="A17" s="7" t="s">
        <v>83</v>
      </c>
      <c r="B17" s="8" t="s">
        <v>4</v>
      </c>
      <c r="C17" s="41">
        <v>211000</v>
      </c>
      <c r="D17" s="42"/>
      <c r="E17" s="41">
        <v>20</v>
      </c>
      <c r="F17" s="42" t="s">
        <v>29</v>
      </c>
      <c r="G17" s="42"/>
      <c r="H17" s="8" t="s">
        <v>4</v>
      </c>
      <c r="I17" s="42">
        <f t="shared" si="0"/>
        <v>253200</v>
      </c>
      <c r="J17" s="42"/>
      <c r="K17" s="32" t="s">
        <v>46</v>
      </c>
      <c r="L17" s="42"/>
    </row>
    <row r="18" spans="1:12" s="18" customFormat="1" ht="12">
      <c r="A18" s="7" t="s">
        <v>10</v>
      </c>
      <c r="B18" s="8" t="s">
        <v>4</v>
      </c>
      <c r="C18" s="41">
        <v>12500</v>
      </c>
      <c r="D18" s="42"/>
      <c r="E18" s="41"/>
      <c r="F18" s="42" t="s">
        <v>29</v>
      </c>
      <c r="G18" s="42"/>
      <c r="H18" s="8" t="s">
        <v>4</v>
      </c>
      <c r="I18" s="42">
        <f t="shared" si="0"/>
        <v>12500</v>
      </c>
      <c r="J18" s="42"/>
      <c r="K18" s="32"/>
      <c r="L18" s="42"/>
    </row>
    <row r="19" spans="1:12" s="18" customFormat="1" ht="12">
      <c r="A19" s="7" t="s">
        <v>11</v>
      </c>
      <c r="B19" s="8" t="s">
        <v>4</v>
      </c>
      <c r="C19" s="41"/>
      <c r="D19" s="42"/>
      <c r="E19" s="41"/>
      <c r="F19" s="42" t="s">
        <v>29</v>
      </c>
      <c r="G19" s="42"/>
      <c r="H19" s="8" t="s">
        <v>4</v>
      </c>
      <c r="I19" s="42">
        <f t="shared" si="0"/>
        <v>0</v>
      </c>
      <c r="J19" s="42"/>
      <c r="K19" s="32"/>
      <c r="L19" s="42"/>
    </row>
    <row r="20" spans="1:12" s="20" customFormat="1" ht="12.75">
      <c r="A20" s="19" t="s">
        <v>12</v>
      </c>
      <c r="B20" s="1" t="s">
        <v>4</v>
      </c>
      <c r="C20" s="43">
        <f>SUM(C10:C19)</f>
        <v>223500</v>
      </c>
      <c r="D20" s="44"/>
      <c r="E20" s="44"/>
      <c r="F20" s="44"/>
      <c r="G20" s="44"/>
      <c r="H20" s="1" t="s">
        <v>4</v>
      </c>
      <c r="I20" s="43">
        <f>SUM(I10:I19)</f>
        <v>265700</v>
      </c>
      <c r="J20" s="44"/>
      <c r="K20" s="32"/>
      <c r="L20" s="44"/>
    </row>
    <row r="21" spans="1:12" ht="14.25">
      <c r="A21" s="8"/>
      <c r="B21" s="8"/>
      <c r="C21" s="45"/>
      <c r="D21" s="45"/>
      <c r="E21" s="45"/>
      <c r="F21" s="45"/>
      <c r="G21" s="45"/>
      <c r="H21" s="9"/>
      <c r="I21" s="45"/>
      <c r="J21" s="45"/>
      <c r="L21" s="45"/>
    </row>
    <row r="22" spans="1:12" ht="15" thickBot="1">
      <c r="A22" s="10" t="s">
        <v>13</v>
      </c>
      <c r="B22" s="8"/>
      <c r="C22" s="45"/>
      <c r="D22" s="45"/>
      <c r="E22" s="45"/>
      <c r="F22" s="45"/>
      <c r="G22" s="45"/>
      <c r="H22" s="9"/>
      <c r="I22" s="45"/>
      <c r="J22" s="45"/>
      <c r="L22" s="45"/>
    </row>
    <row r="23" spans="1:12" ht="14.25">
      <c r="A23" s="8"/>
      <c r="B23" s="8"/>
      <c r="C23" s="45"/>
      <c r="D23" s="45"/>
      <c r="E23" s="45"/>
      <c r="F23" s="45"/>
      <c r="G23" s="45"/>
      <c r="H23" s="9"/>
      <c r="I23" s="45"/>
      <c r="J23" s="45"/>
      <c r="L23" s="45"/>
    </row>
    <row r="24" spans="1:12" s="18" customFormat="1" ht="12" hidden="1">
      <c r="A24" s="7" t="s">
        <v>14</v>
      </c>
      <c r="B24" s="8" t="s">
        <v>4</v>
      </c>
      <c r="C24" s="41"/>
      <c r="D24" s="42"/>
      <c r="E24" s="41"/>
      <c r="F24" s="42" t="s">
        <v>29</v>
      </c>
      <c r="G24" s="42"/>
      <c r="H24" s="8" t="s">
        <v>4</v>
      </c>
      <c r="I24" s="42">
        <f>C24*(1+(E24/100))</f>
        <v>0</v>
      </c>
      <c r="J24" s="42"/>
      <c r="K24" s="32"/>
      <c r="L24" s="42"/>
    </row>
    <row r="25" spans="1:12" s="18" customFormat="1" ht="12" hidden="1">
      <c r="A25" s="7" t="s">
        <v>15</v>
      </c>
      <c r="B25" s="8" t="s">
        <v>4</v>
      </c>
      <c r="C25" s="41"/>
      <c r="D25" s="42"/>
      <c r="E25" s="41"/>
      <c r="F25" s="42" t="s">
        <v>29</v>
      </c>
      <c r="G25" s="42"/>
      <c r="H25" s="8" t="s">
        <v>4</v>
      </c>
      <c r="I25" s="42">
        <f aca="true" t="shared" si="1" ref="I25:I35">C25*(1+(E25/100))</f>
        <v>0</v>
      </c>
      <c r="J25" s="42"/>
      <c r="K25" s="32"/>
      <c r="L25" s="42"/>
    </row>
    <row r="26" spans="1:12" s="18" customFormat="1" ht="12" hidden="1">
      <c r="A26" s="7" t="s">
        <v>16</v>
      </c>
      <c r="B26" s="8" t="s">
        <v>4</v>
      </c>
      <c r="C26" s="41"/>
      <c r="D26" s="42"/>
      <c r="E26" s="41"/>
      <c r="F26" s="42" t="s">
        <v>29</v>
      </c>
      <c r="G26" s="42"/>
      <c r="H26" s="8" t="s">
        <v>4</v>
      </c>
      <c r="I26" s="42">
        <f t="shared" si="1"/>
        <v>0</v>
      </c>
      <c r="J26" s="42"/>
      <c r="K26" s="32"/>
      <c r="L26" s="42"/>
    </row>
    <row r="27" spans="1:12" s="18" customFormat="1" ht="12" hidden="1">
      <c r="A27" s="7" t="s">
        <v>17</v>
      </c>
      <c r="B27" s="8" t="s">
        <v>4</v>
      </c>
      <c r="C27" s="41"/>
      <c r="D27" s="42"/>
      <c r="E27" s="41"/>
      <c r="F27" s="42" t="s">
        <v>29</v>
      </c>
      <c r="G27" s="42"/>
      <c r="H27" s="8" t="s">
        <v>4</v>
      </c>
      <c r="I27" s="42">
        <f t="shared" si="1"/>
        <v>0</v>
      </c>
      <c r="J27" s="42"/>
      <c r="K27" s="32"/>
      <c r="L27" s="42"/>
    </row>
    <row r="28" spans="1:12" s="18" customFormat="1" ht="12" hidden="1">
      <c r="A28" s="7" t="s">
        <v>18</v>
      </c>
      <c r="B28" s="8" t="s">
        <v>4</v>
      </c>
      <c r="C28" s="41"/>
      <c r="D28" s="42"/>
      <c r="E28" s="41"/>
      <c r="F28" s="42" t="s">
        <v>29</v>
      </c>
      <c r="G28" s="42"/>
      <c r="H28" s="8" t="s">
        <v>4</v>
      </c>
      <c r="I28" s="42">
        <f t="shared" si="1"/>
        <v>0</v>
      </c>
      <c r="J28" s="42"/>
      <c r="K28" s="32"/>
      <c r="L28" s="42"/>
    </row>
    <row r="29" spans="1:12" s="18" customFormat="1" ht="12" hidden="1">
      <c r="A29" s="7" t="s">
        <v>19</v>
      </c>
      <c r="B29" s="8" t="s">
        <v>4</v>
      </c>
      <c r="C29" s="41"/>
      <c r="D29" s="42"/>
      <c r="E29" s="41"/>
      <c r="F29" s="42" t="s">
        <v>29</v>
      </c>
      <c r="G29" s="42"/>
      <c r="H29" s="8" t="s">
        <v>4</v>
      </c>
      <c r="I29" s="42">
        <f t="shared" si="1"/>
        <v>0</v>
      </c>
      <c r="J29" s="42"/>
      <c r="K29" s="32"/>
      <c r="L29" s="42"/>
    </row>
    <row r="30" spans="1:12" s="18" customFormat="1" ht="12" hidden="1">
      <c r="A30" s="7" t="s">
        <v>39</v>
      </c>
      <c r="B30" s="8" t="s">
        <v>4</v>
      </c>
      <c r="C30" s="41"/>
      <c r="D30" s="42"/>
      <c r="E30" s="41"/>
      <c r="F30" s="42" t="s">
        <v>29</v>
      </c>
      <c r="G30" s="42"/>
      <c r="H30" s="8" t="s">
        <v>4</v>
      </c>
      <c r="I30" s="42">
        <f t="shared" si="1"/>
        <v>0</v>
      </c>
      <c r="J30" s="42"/>
      <c r="K30" s="32"/>
      <c r="L30" s="42"/>
    </row>
    <row r="31" spans="1:12" s="18" customFormat="1" ht="12" hidden="1">
      <c r="A31" s="7" t="s">
        <v>20</v>
      </c>
      <c r="B31" s="8" t="s">
        <v>4</v>
      </c>
      <c r="C31" s="41"/>
      <c r="D31" s="42"/>
      <c r="E31" s="41"/>
      <c r="F31" s="42" t="s">
        <v>29</v>
      </c>
      <c r="G31" s="42"/>
      <c r="H31" s="8" t="s">
        <v>4</v>
      </c>
      <c r="I31" s="42">
        <f t="shared" si="1"/>
        <v>0</v>
      </c>
      <c r="J31" s="42"/>
      <c r="K31" s="32"/>
      <c r="L31" s="42"/>
    </row>
    <row r="32" spans="1:12" s="18" customFormat="1" ht="12" hidden="1">
      <c r="A32" s="7" t="s">
        <v>21</v>
      </c>
      <c r="B32" s="8" t="s">
        <v>4</v>
      </c>
      <c r="C32" s="41"/>
      <c r="D32" s="42"/>
      <c r="E32" s="41"/>
      <c r="F32" s="42" t="s">
        <v>29</v>
      </c>
      <c r="G32" s="42"/>
      <c r="H32" s="8" t="s">
        <v>4</v>
      </c>
      <c r="I32" s="42">
        <f t="shared" si="1"/>
        <v>0</v>
      </c>
      <c r="J32" s="42"/>
      <c r="K32" s="32"/>
      <c r="L32" s="42"/>
    </row>
    <row r="33" spans="1:12" s="18" customFormat="1" ht="12">
      <c r="A33" s="7" t="s">
        <v>84</v>
      </c>
      <c r="B33" s="8" t="s">
        <v>4</v>
      </c>
      <c r="C33" s="41">
        <v>175000</v>
      </c>
      <c r="D33" s="42"/>
      <c r="E33" s="41">
        <v>5</v>
      </c>
      <c r="F33" s="42" t="s">
        <v>29</v>
      </c>
      <c r="G33" s="42"/>
      <c r="H33" s="8" t="s">
        <v>4</v>
      </c>
      <c r="I33" s="42">
        <f t="shared" si="1"/>
        <v>183750</v>
      </c>
      <c r="J33" s="42"/>
      <c r="K33" s="32" t="s">
        <v>85</v>
      </c>
      <c r="L33" s="42"/>
    </row>
    <row r="34" spans="1:12" s="18" customFormat="1" ht="12">
      <c r="A34" s="7" t="s">
        <v>23</v>
      </c>
      <c r="B34" s="8" t="s">
        <v>4</v>
      </c>
      <c r="C34" s="41">
        <v>44291</v>
      </c>
      <c r="D34" s="42"/>
      <c r="E34" s="41"/>
      <c r="F34" s="42" t="s">
        <v>29</v>
      </c>
      <c r="G34" s="42"/>
      <c r="H34" s="8" t="s">
        <v>4</v>
      </c>
      <c r="I34" s="42">
        <f t="shared" si="1"/>
        <v>44291</v>
      </c>
      <c r="J34" s="42"/>
      <c r="K34" s="32"/>
      <c r="L34" s="42"/>
    </row>
    <row r="35" spans="1:12" s="18" customFormat="1" ht="12">
      <c r="A35" s="7" t="s">
        <v>24</v>
      </c>
      <c r="B35" s="8" t="s">
        <v>4</v>
      </c>
      <c r="C35" s="41"/>
      <c r="D35" s="42"/>
      <c r="E35" s="41"/>
      <c r="F35" s="42" t="s">
        <v>29</v>
      </c>
      <c r="G35" s="42"/>
      <c r="H35" s="8" t="s">
        <v>4</v>
      </c>
      <c r="I35" s="42">
        <f t="shared" si="1"/>
        <v>0</v>
      </c>
      <c r="J35" s="42"/>
      <c r="K35" s="32"/>
      <c r="L35" s="42"/>
    </row>
    <row r="36" spans="1:12" s="20" customFormat="1" ht="12.75">
      <c r="A36" s="19" t="s">
        <v>25</v>
      </c>
      <c r="B36" s="1" t="s">
        <v>4</v>
      </c>
      <c r="C36" s="43">
        <f>SUM(C24:C35)</f>
        <v>219291</v>
      </c>
      <c r="D36" s="44"/>
      <c r="E36" s="44"/>
      <c r="F36" s="44"/>
      <c r="G36" s="44"/>
      <c r="H36" s="1" t="s">
        <v>4</v>
      </c>
      <c r="I36" s="43">
        <f>SUM(I24:I35)</f>
        <v>228041</v>
      </c>
      <c r="J36" s="44"/>
      <c r="K36" s="32"/>
      <c r="L36" s="44"/>
    </row>
    <row r="37" spans="1:12" s="20" customFormat="1" ht="12.75">
      <c r="A37" s="19"/>
      <c r="B37" s="1"/>
      <c r="C37" s="46"/>
      <c r="D37" s="44"/>
      <c r="E37" s="44"/>
      <c r="F37" s="44"/>
      <c r="G37" s="44"/>
      <c r="H37" s="1"/>
      <c r="I37" s="46"/>
      <c r="J37" s="44"/>
      <c r="K37" s="30"/>
      <c r="L37" s="44"/>
    </row>
    <row r="38" spans="1:12" s="20" customFormat="1" ht="13.5" thickBot="1">
      <c r="A38" s="19" t="s">
        <v>26</v>
      </c>
      <c r="B38" s="1" t="s">
        <v>4</v>
      </c>
      <c r="C38" s="47">
        <f>+C20-C36</f>
        <v>4209</v>
      </c>
      <c r="D38" s="44"/>
      <c r="E38" s="44"/>
      <c r="F38" s="44"/>
      <c r="G38" s="44"/>
      <c r="H38" s="1" t="s">
        <v>4</v>
      </c>
      <c r="I38" s="47">
        <f>+I20-I36</f>
        <v>37659</v>
      </c>
      <c r="J38" s="44"/>
      <c r="K38" s="26"/>
      <c r="L38" s="44"/>
    </row>
    <row r="39" spans="1:12" s="20" customFormat="1" ht="13.5" thickTop="1">
      <c r="A39" s="19"/>
      <c r="B39" s="1"/>
      <c r="C39" s="48"/>
      <c r="D39" s="44"/>
      <c r="E39" s="44"/>
      <c r="F39" s="44"/>
      <c r="G39" s="44"/>
      <c r="H39" s="1"/>
      <c r="I39" s="48"/>
      <c r="J39" s="44"/>
      <c r="K39" s="26"/>
      <c r="L39" s="44"/>
    </row>
    <row r="40" spans="1:12" s="20" customFormat="1" ht="12.75">
      <c r="A40" s="19"/>
      <c r="B40" s="1"/>
      <c r="C40" s="48"/>
      <c r="D40" s="44"/>
      <c r="E40" s="44"/>
      <c r="F40" s="44"/>
      <c r="G40" s="44"/>
      <c r="H40" s="1"/>
      <c r="I40" s="48"/>
      <c r="J40" s="44"/>
      <c r="K40" s="26"/>
      <c r="L40" s="44"/>
    </row>
    <row r="41" spans="1:12" s="20" customFormat="1" ht="12.75">
      <c r="A41" s="19" t="s">
        <v>28</v>
      </c>
      <c r="B41" s="1" t="s">
        <v>4</v>
      </c>
      <c r="C41" s="49">
        <v>2517167</v>
      </c>
      <c r="D41" s="50"/>
      <c r="E41" s="50"/>
      <c r="F41" s="50"/>
      <c r="G41" s="50"/>
      <c r="H41" s="1" t="s">
        <v>4</v>
      </c>
      <c r="I41" s="44">
        <f>+C42</f>
        <v>2521376</v>
      </c>
      <c r="J41" s="50"/>
      <c r="K41" s="26"/>
      <c r="L41" s="50"/>
    </row>
    <row r="42" spans="1:11" s="20" customFormat="1" ht="13.5" thickBot="1">
      <c r="A42" s="19" t="s">
        <v>27</v>
      </c>
      <c r="B42" s="1" t="s">
        <v>4</v>
      </c>
      <c r="C42" s="29">
        <f>+C41+C38</f>
        <v>2521376</v>
      </c>
      <c r="H42" s="1" t="s">
        <v>4</v>
      </c>
      <c r="I42" s="29">
        <f>+I41+I38</f>
        <v>2559035</v>
      </c>
      <c r="K42" s="26"/>
    </row>
    <row r="43" spans="1:11" s="20" customFormat="1" ht="13.5" thickTop="1">
      <c r="A43" s="19"/>
      <c r="B43" s="1"/>
      <c r="C43" s="35"/>
      <c r="H43" s="1"/>
      <c r="I43" s="35"/>
      <c r="K43" s="26"/>
    </row>
    <row r="45" spans="1:11" ht="14.25">
      <c r="A45" s="54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14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1" ht="14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2"/>
    </row>
  </sheetData>
  <sheetProtection/>
  <mergeCells count="6">
    <mergeCell ref="A1:K1"/>
    <mergeCell ref="C3:E3"/>
    <mergeCell ref="C4:E4"/>
    <mergeCell ref="C5:E5"/>
    <mergeCell ref="C6:E6"/>
    <mergeCell ref="A45:K4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Julia Stonestreet</cp:lastModifiedBy>
  <cp:lastPrinted>2018-11-26T20:19:47Z</cp:lastPrinted>
  <dcterms:created xsi:type="dcterms:W3CDTF">2012-08-13T17:16:23Z</dcterms:created>
  <dcterms:modified xsi:type="dcterms:W3CDTF">2018-11-27T16:23:04Z</dcterms:modified>
  <cp:category/>
  <cp:version/>
  <cp:contentType/>
  <cp:contentStatus/>
</cp:coreProperties>
</file>